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germaa.s\AppData\Local\Microsoft\Windows\INetCache\Content.Outlook\OMMGLBTV\"/>
    </mc:Choice>
  </mc:AlternateContent>
  <xr:revisionPtr revIDLastSave="0" documentId="13_ncr:1_{1A5AD95B-E826-4E54-881C-855C7FB15B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uur 1" sheetId="45" r:id="rId1"/>
    <sheet name="Nuur 2" sheetId="46" r:id="rId2"/>
    <sheet name="Balans " sheetId="47" r:id="rId3"/>
    <sheet name="Orlogo" sheetId="49" r:id="rId4"/>
    <sheet name="Umch" sheetId="50" r:id="rId5"/>
    <sheet name="Mungu" sheetId="51" r:id="rId6"/>
  </sheets>
  <definedNames>
    <definedName name="_xlnm.Print_Area" localSheetId="2">'Balans '!$A$1:$D$77</definedName>
    <definedName name="_xlnm.Print_Area" localSheetId="3">Orlogo!$A$1:$D$40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5" i="51" l="1"/>
  <c r="D24" i="49"/>
  <c r="C24" i="49"/>
  <c r="J5" i="50"/>
  <c r="D43" i="51" l="1"/>
  <c r="D34" i="51"/>
  <c r="D6" i="51"/>
  <c r="D13" i="51"/>
  <c r="C25" i="51"/>
  <c r="J10" i="50"/>
  <c r="J8" i="50"/>
  <c r="J6" i="50"/>
  <c r="C46" i="47"/>
  <c r="D46" i="47"/>
  <c r="D41" i="51" l="1"/>
  <c r="D23" i="51"/>
  <c r="J7" i="50"/>
  <c r="J13" i="50" s="1"/>
  <c r="D13" i="50"/>
  <c r="D15" i="50" s="1"/>
  <c r="D21" i="50" s="1"/>
  <c r="D7" i="50"/>
  <c r="E7" i="50"/>
  <c r="E13" i="50" s="1"/>
  <c r="E15" i="50" s="1"/>
  <c r="E21" i="50" s="1"/>
  <c r="F7" i="50"/>
  <c r="F13" i="50" s="1"/>
  <c r="F15" i="50" s="1"/>
  <c r="F21" i="50" s="1"/>
  <c r="G7" i="50"/>
  <c r="G13" i="50" s="1"/>
  <c r="G15" i="50" s="1"/>
  <c r="G21" i="50" s="1"/>
  <c r="H7" i="50"/>
  <c r="H13" i="50" s="1"/>
  <c r="H15" i="50" s="1"/>
  <c r="H21" i="50" s="1"/>
  <c r="I7" i="50"/>
  <c r="C7" i="50"/>
  <c r="C13" i="50" l="1"/>
  <c r="C15" i="50" s="1"/>
  <c r="C21" i="50" s="1"/>
  <c r="I13" i="50"/>
  <c r="I15" i="50" s="1"/>
  <c r="C62" i="51" l="1"/>
  <c r="C60" i="51"/>
  <c r="C13" i="51"/>
  <c r="C6" i="51"/>
  <c r="J14" i="50"/>
  <c r="J15" i="50" s="1"/>
  <c r="J17" i="50"/>
  <c r="J18" i="50"/>
  <c r="J19" i="50"/>
  <c r="J20" i="50"/>
  <c r="D26" i="49"/>
  <c r="D28" i="49" s="1"/>
  <c r="C26" i="49"/>
  <c r="C28" i="49" s="1"/>
  <c r="C33" i="49" s="1"/>
  <c r="D18" i="47"/>
  <c r="C18" i="47"/>
  <c r="C38" i="49"/>
  <c r="C36" i="49"/>
  <c r="C71" i="47"/>
  <c r="D71" i="47"/>
  <c r="I16" i="50" l="1"/>
  <c r="D33" i="49"/>
  <c r="C23" i="51"/>
  <c r="I21" i="50" l="1"/>
  <c r="J16" i="50"/>
  <c r="J21" i="50" s="1"/>
  <c r="C48" i="51" l="1"/>
  <c r="C43" i="51"/>
  <c r="C54" i="51" l="1"/>
  <c r="D48" i="51" l="1"/>
  <c r="D54" i="51" s="1"/>
  <c r="D56" i="51" s="1"/>
  <c r="C34" i="51" l="1"/>
  <c r="C41" i="51" l="1"/>
  <c r="C56" i="51" l="1"/>
  <c r="C58" i="51" s="1"/>
  <c r="D57" i="51" s="1"/>
  <c r="D58" i="51" s="1"/>
  <c r="C29" i="47"/>
  <c r="C30" i="47" l="1"/>
  <c r="D29" i="47" l="1"/>
  <c r="C59" i="47" l="1"/>
  <c r="C72" i="47" s="1"/>
  <c r="D59" i="47" l="1"/>
  <c r="D72" i="47" s="1"/>
  <c r="D30" i="47"/>
  <c r="F72" i="47" s="1"/>
</calcChain>
</file>

<file path=xl/sharedStrings.xml><?xml version="1.0" encoding="utf-8"?>
<sst xmlns="http://schemas.openxmlformats.org/spreadsheetml/2006/main" count="308" uniqueCount="255">
  <si>
    <t>Цалингийн өглөг</t>
  </si>
  <si>
    <t>Бусад зардал</t>
  </si>
  <si>
    <t>Бараа материал</t>
  </si>
  <si>
    <t>Биет бус хөрөнгө</t>
  </si>
  <si>
    <t>Урт хугацаат хөрөнгө оруулалт</t>
  </si>
  <si>
    <t>Ногдол ашгийн өглөг</t>
  </si>
  <si>
    <t>Урт хугацаат өр төлбөр</t>
  </si>
  <si>
    <t>Хуримтлагдсан ашиг</t>
  </si>
  <si>
    <t>Орлогын татварын зардал</t>
  </si>
  <si>
    <t>Бусад орлого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</si>
  <si>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</si>
  <si>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</si>
  <si>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</si>
  <si>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</si>
  <si>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</si>
  <si>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</si>
  <si>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</si>
  <si>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</si>
  <si>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</si>
  <si>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</si>
  <si>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1.2.1</t>
  </si>
  <si>
    <t>1.2.2</t>
  </si>
  <si>
    <t>1.2.3</t>
  </si>
  <si>
    <t>1.2.4</t>
  </si>
  <si>
    <t>1.2.5</t>
  </si>
  <si>
    <t>1.2.6</t>
  </si>
  <si>
    <t>1.2.7</t>
  </si>
  <si>
    <t>1.2.8</t>
  </si>
  <si>
    <t>1.2.9</t>
  </si>
  <si>
    <t>1.2.10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</si>
  <si>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</si>
  <si>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</si>
  <si>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</si>
  <si>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</si>
  <si>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</si>
  <si>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</si>
  <si>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</si>
  <si>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</si>
  <si>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</si>
  <si>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</si>
  <si>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2.1.1.10</t>
  </si>
  <si>
    <t>2.1.1.11</t>
  </si>
  <si>
    <t>2.1.1.12</t>
  </si>
  <si>
    <t>2.1.2</t>
  </si>
  <si>
    <t>2.1.2.1</t>
  </si>
  <si>
    <t>2.1.2.2</t>
  </si>
  <si>
    <t>2.1.2.3</t>
  </si>
  <si>
    <t>2.1.2.4</t>
  </si>
  <si>
    <t>2.1.2.5</t>
  </si>
  <si>
    <t>2.1.2.6</t>
  </si>
  <si>
    <t>2.3.1</t>
  </si>
  <si>
    <t>2.3.2</t>
  </si>
  <si>
    <t>2.3.3</t>
  </si>
  <si>
    <t>2.3.4</t>
  </si>
  <si>
    <t>2.3.5</t>
  </si>
  <si>
    <t>2.3.6</t>
  </si>
  <si>
    <t>2.3.7</t>
  </si>
  <si>
    <t>2.3.8</t>
  </si>
  <si>
    <t>НДШ-ийн өглөг</t>
  </si>
  <si>
    <t>САНХҮҮГИЙН БАЙДЛЫН ТАЙЛАН</t>
  </si>
  <si>
    <t>(Аж ахуйн нэгжийн нэр)</t>
  </si>
  <si>
    <t>(төгрөгөөр)</t>
  </si>
  <si>
    <t>Мөрийн дугаар</t>
  </si>
  <si>
    <t>Үзүүлэлт</t>
  </si>
  <si>
    <t xml:space="preserve">ХӨРӨНГӨ  </t>
  </si>
  <si>
    <t>Эргэлтийн хөрөнгө</t>
  </si>
  <si>
    <t>Мөнгө ба түүнтэй адилтгах хөрөнгө</t>
  </si>
  <si>
    <t>Дансны авлага</t>
  </si>
  <si>
    <t>Татвар, НДШ авлага</t>
  </si>
  <si>
    <t>Бусад авлага</t>
  </si>
  <si>
    <t>Бусад санхүүгийн хөрөнгө</t>
  </si>
  <si>
    <t>Урьдчилж төлсөн зардал/тооцоо</t>
  </si>
  <si>
    <t>Бусад эргэлтийн хөрөнгө</t>
  </si>
  <si>
    <t>Борлуулах зорилгоор эзэмшиж буй эргэлтийн бус хөрөнгө (борлуулах бүлэг хөрөнгө)</t>
  </si>
  <si>
    <t>Эргэлтийн хөрөнгийн дүн</t>
  </si>
  <si>
    <t xml:space="preserve">      Эргэлтийн бус хөрөнгө</t>
  </si>
  <si>
    <t xml:space="preserve">Үндсэн хөрөнгө </t>
  </si>
  <si>
    <t>Биологийн хөрөнгө</t>
  </si>
  <si>
    <t>Хайгуул ба үнэлгээний хөрөнгө</t>
  </si>
  <si>
    <t>Хойшлогдсон татварын хөрөнгө</t>
  </si>
  <si>
    <t>Хөрөнгө оруулалтын зориулалттай үл хөдлөх хөрөнгө</t>
  </si>
  <si>
    <t>Бусад эргэлтийн бус хөрөнгө</t>
  </si>
  <si>
    <t>Эргэлтийн бус хөрөнгийн дүн</t>
  </si>
  <si>
    <t>НИЙТ ХӨРӨНГИЙН ДҮН</t>
  </si>
  <si>
    <t>ӨР ТӨЛБӨР БА ЭЗДИЙН ӨМЧ</t>
  </si>
  <si>
    <t>Өр төлбөр</t>
  </si>
  <si>
    <t>Богино хугацаат өр төлбөр</t>
  </si>
  <si>
    <t>Дансны өглөг</t>
  </si>
  <si>
    <t>Богино хугацаат зээл</t>
  </si>
  <si>
    <t>Хүүний өглөг</t>
  </si>
  <si>
    <t>Урьдчилж орсон орлого</t>
  </si>
  <si>
    <t>Нөөц /өр төлбөр/</t>
  </si>
  <si>
    <t>Бусад богино хугацаат өр төлбөр</t>
  </si>
  <si>
    <t>Борлуулах зорилгоор эзэмшиж буй эргэлтийн бус хөрөнгө (борлуулах бүлэг хөрөнгө)-нд хамаарах өр төлбөр</t>
  </si>
  <si>
    <t>2.1.1.13</t>
  </si>
  <si>
    <t>Богино хугацаат өр төлбөрийн дүн</t>
  </si>
  <si>
    <t>САНХҮҮГИЙН БАЙДЛЫН ТАЙЛАН (үргэлжлэл)</t>
  </si>
  <si>
    <t>Урт хугацаат зээл</t>
  </si>
  <si>
    <t>Хойшлогдсон татварын өр</t>
  </si>
  <si>
    <t>Бусад урт хугацаат өглөг</t>
  </si>
  <si>
    <t>Урт хугацаат өр төлбөрийн дүн</t>
  </si>
  <si>
    <t>Өр төлбөрийн нийт дүн</t>
  </si>
  <si>
    <t>Эздийн өмч</t>
  </si>
  <si>
    <t>Өмч      -төрийн</t>
  </si>
  <si>
    <t xml:space="preserve">              -хувийн</t>
  </si>
  <si>
    <t xml:space="preserve">              -хувьцаат</t>
  </si>
  <si>
    <t>Халаасны хувьцаа</t>
  </si>
  <si>
    <t>Нэмж төлөгдсөн капитал</t>
  </si>
  <si>
    <t>Хөрөнгийн дахин үнэлгээний нэмэгдэл</t>
  </si>
  <si>
    <t>Гадаад валютын хөрвүүлэлтийн нөөц</t>
  </si>
  <si>
    <t>Эздийн өмчийн бусад хэсэг</t>
  </si>
  <si>
    <t>2.3.9</t>
  </si>
  <si>
    <t>2.3.10</t>
  </si>
  <si>
    <t>2.3.11</t>
  </si>
  <si>
    <t>Эздийн өмчийн дүн</t>
  </si>
  <si>
    <t>ӨР ТӨЛБӨР БА ЭЗДИЙН ӨМЧИЙН ДҮН</t>
  </si>
  <si>
    <t>ОРЛОГЫН ДЭЛГЭРЭНГҮЙ ТАЙЛАН</t>
  </si>
  <si>
    <t>Борлуулалтын орлого (цэвэр)</t>
  </si>
  <si>
    <t>Борлуулалтын өртөг</t>
  </si>
  <si>
    <t>Нийт ашиг /алдагдал/</t>
  </si>
  <si>
    <t>Түрээсийн орлого</t>
  </si>
  <si>
    <t>Хүүний орлого</t>
  </si>
  <si>
    <t>Ногдол ашгийн орлого</t>
  </si>
  <si>
    <t>Эрхийн шимтгэлийн орлого</t>
  </si>
  <si>
    <t>Борлуулалт, маркетингийн зардал</t>
  </si>
  <si>
    <t>Ерөнхий ба удирдлагын зардал</t>
  </si>
  <si>
    <t>Санхүүгийн зардал</t>
  </si>
  <si>
    <t>Гадаад валютын ханшийн зөрүүний олз (гарз)</t>
  </si>
  <si>
    <t>Үндсэн хөрөнгө данснаас хассаны олз (гарз)</t>
  </si>
  <si>
    <t>Биет бус хөрөнгө данснаас хассаны олз (гарз)</t>
  </si>
  <si>
    <t>Хөрөнгө оруулалт борлуулсанаас үүссэн олз (гарз)</t>
  </si>
  <si>
    <t>Бусад ашиг (алдагдал)</t>
  </si>
  <si>
    <t>Татвар төлөхийн өмнөх ашиг /Алдагдал/</t>
  </si>
  <si>
    <t>Татварын дараах ашиг /алдагдал/</t>
  </si>
  <si>
    <t xml:space="preserve">Зогсоосон үйл ажиллагааны татварын дараах ашиг (алдагдал) </t>
  </si>
  <si>
    <t>Тайлант үеийн цэвэр ашиг /алдагдал/</t>
  </si>
  <si>
    <t>Бусад дэлгэрэнгүй орлого</t>
  </si>
  <si>
    <t>Хөрөнгийн дахин үнэлгээний нэмэгдлийн зөрүү</t>
  </si>
  <si>
    <t>Гадаад валютын хөрвүүлэлтийн зөрүү</t>
  </si>
  <si>
    <t>Бусад олз (гарз)</t>
  </si>
  <si>
    <t>Нэгж хувьцаанд ногдох суурь ашиг (алдагдал)</t>
  </si>
  <si>
    <t>Дахин үнэлгээний нэмэгдлийн хэрэгжсэн дүн</t>
  </si>
  <si>
    <t>Зарласан ногдол ашиг</t>
  </si>
  <si>
    <t>Өмчид гарсан өөрчлөлт</t>
  </si>
  <si>
    <t>Тайлант үеийн цэвэр ашиг (алдагдал)</t>
  </si>
  <si>
    <t>Залруулсан үлдэгдэл</t>
  </si>
  <si>
    <t>Нягтлан бодох бүртгэлийн бодлогын өөрчлөлтийн нөлөө, алдааны залруулга</t>
  </si>
  <si>
    <t>Нийт дүн</t>
  </si>
  <si>
    <t>Өмч</t>
  </si>
  <si>
    <t>ҮЗҮҮЛЭЛТ</t>
  </si>
  <si>
    <t>МӨНГӨН ГҮЙЛГЭЭНИЙ ТАЙЛАН</t>
  </si>
  <si>
    <t>Үндсэн үйл ажиллагааны мөнгөн гүйлгээ</t>
  </si>
  <si>
    <t>Мөнгөн орлогын дүн (+)</t>
  </si>
  <si>
    <t>Бараа борлуулсан, үйлчилгээ үзүүлсний орлого</t>
  </si>
  <si>
    <t>Эрхийн шимтгэл, хураамж, төлбөрийн орлого</t>
  </si>
  <si>
    <t>Даатгалын нөхвөрөөс хүлээн авсан мөнгө</t>
  </si>
  <si>
    <t>Буцаан авсан албан татвар</t>
  </si>
  <si>
    <t>Татаас санхүүжилтийн орлого</t>
  </si>
  <si>
    <t>Бусад мөнгөн орлого</t>
  </si>
  <si>
    <t>Мөнгөн зарлагын дүн (-)</t>
  </si>
  <si>
    <t>Ажиллагчдад төлсөн</t>
  </si>
  <si>
    <t>Нийгмийн даатгалын байгууллагад төлсөн</t>
  </si>
  <si>
    <t>Бараа материал худалдан авахад төлсөн</t>
  </si>
  <si>
    <t>Ашиглалтын зардалд төлсөн</t>
  </si>
  <si>
    <t>Түлш шатахуун, тээврийн хөлс, сэлбэг хэрэгсэлд төлсөн</t>
  </si>
  <si>
    <t>Хүүний төлбөрт төлсөн</t>
  </si>
  <si>
    <t>Татварын байгууллагад төлсөн</t>
  </si>
  <si>
    <t>Даатгалын төлбөрт төлсөн</t>
  </si>
  <si>
    <t>Бусад мөнгөн зарлага</t>
  </si>
  <si>
    <t>Үндсэн үйл ажиллагааны цэвэр мөнгөн гүйлгээний дүн</t>
  </si>
  <si>
    <t>Хөрөнгө оруулалтын үйл ажиллагааны мөнгөн гүйлгээ</t>
  </si>
  <si>
    <t>Үндсэн хөрөнгө борлуулсны орлого</t>
  </si>
  <si>
    <t>Биет бус хөрөнгө борлуулсны орлого</t>
  </si>
  <si>
    <t>Хөрөнгө оруулалт борлуулсны орлого</t>
  </si>
  <si>
    <t>Бусад урт хугацаат хөрөнгө борлуулсны орлого</t>
  </si>
  <si>
    <t>Бусдад олгосон зээл, мөнгөн урьдчилгааны буцаан төлөлт</t>
  </si>
  <si>
    <t>Хүлээн авсан хүүний орлого</t>
  </si>
  <si>
    <t>Хүлээн авсан ногдол ашиг</t>
  </si>
  <si>
    <t>Үндсэн хөрөнгө олж эзэмшихэд төлсөн</t>
  </si>
  <si>
    <t>Биет бус хөрөнгө олж эзэмшихэд төлсөн</t>
  </si>
  <si>
    <t>Хөрөнгө оруулалт олж эзэмшихэд төлсөн</t>
  </si>
  <si>
    <t>Бусад урт хугацаат хөрөнгө олж эзэмшихэд төлсөн</t>
  </si>
  <si>
    <t>Бусдад олгосон зээл болон урьдчилгаа</t>
  </si>
  <si>
    <t>Санхүүгийн үйл ажиллаагааны мөнгөн гүйлгээ</t>
  </si>
  <si>
    <t>Зээл авсан, өрийн үнэт цаас гаргаснаас хүлээн авсан</t>
  </si>
  <si>
    <t>Хувьцаа болон өмчийн бусад үнэт цаас гаргаснаас хүлээн авсан</t>
  </si>
  <si>
    <t>Төрөл бүрийн хандив</t>
  </si>
  <si>
    <t>Мөнгөн зарлаггын дүн (-)</t>
  </si>
  <si>
    <t>Зээл, өрийн үнэт цаасны төлбөрт төлсөн</t>
  </si>
  <si>
    <t>Санхүүгийн түрээсийн өглөгт төлсөн</t>
  </si>
  <si>
    <t>Хувьцаа буцаан худалдаж авахад төлсөн</t>
  </si>
  <si>
    <t>Төлсөн ногдол ашиг</t>
  </si>
  <si>
    <t>Санхүүгийн үйл ажиллаагааны цэвэр мөнгөн гүйлгээний дүн</t>
  </si>
  <si>
    <t>Бүх цэвэр мөнгөн гүйлгээ</t>
  </si>
  <si>
    <t>Мөнгө, түүнтэй адилтгах хөрөнгийн эхний үлдэгдэл</t>
  </si>
  <si>
    <t>Мөнгө, түүнтэй адилтгах хөрөнгийн эцсийн үлдэгдэл</t>
  </si>
  <si>
    <t>Регистрийн дугаар:</t>
  </si>
  <si>
    <t xml:space="preserve">Факс </t>
  </si>
  <si>
    <t>САНХҮҮГИЙН ТАЙЛАН</t>
  </si>
  <si>
    <t>Хянаж хүлээн авсан байгууллагын нэр</t>
  </si>
  <si>
    <t>Сар, өдөр</t>
  </si>
  <si>
    <t>Гарын үсэг</t>
  </si>
  <si>
    <t xml:space="preserve"> Захирал</t>
  </si>
  <si>
    <t>Захирал</t>
  </si>
  <si>
    <t xml:space="preserve">        </t>
  </si>
  <si>
    <t>Татварын өр</t>
  </si>
  <si>
    <t>Үзүүлэлтүүд</t>
  </si>
  <si>
    <t>ӨМЧИЙН ӨӨРЧЛӨЛТИЙН ТАЙЛАН</t>
  </si>
  <si>
    <t>Хөрөнгө оруулалтын үйл ажиллагааны цэвэр мөнгөн гүйлгээний дүн</t>
  </si>
  <si>
    <t>бодит байдлын тухай мэдэгдэл</t>
  </si>
  <si>
    <t xml:space="preserve">            361 дугаар тушаалын</t>
  </si>
  <si>
    <t xml:space="preserve">                3 дугаар хавсралт</t>
  </si>
  <si>
    <t xml:space="preserve">           Сангийн сайдын 2017 оны</t>
  </si>
  <si>
    <t xml:space="preserve">Шуудангийн хаяг: </t>
  </si>
  <si>
    <t>1.1.1.1</t>
  </si>
  <si>
    <t xml:space="preserve"> тайлант хугацааны үйл ажиллагааны үр дүн, санхүүгийн байдлыг "Нягтлан бодох бүртгэлийн </t>
  </si>
  <si>
    <t xml:space="preserve">тухай" хуулийн 18.1 дэх заалтын  дагуу  үнэн  зөв,  бүрэн  тусгасан  болохыг баталж байна. </t>
  </si>
  <si>
    <t>Үүнд:</t>
  </si>
  <si>
    <t xml:space="preserve">     1.    Бүх ажил гүйлгээ бодитоор гаргасан бөгөөд холбогдох анхан шатны баримтыг үндэслэн </t>
  </si>
  <si>
    <t xml:space="preserve">            нягтлан  бодох бүртгэл,  санхүүгийн  тайланд үнэн зөв  тусгасан.</t>
  </si>
  <si>
    <t xml:space="preserve">     2.    Санхүүгийн тайланд тусгагдсан бүх тооцоолол үнэн зөв хийгдсэн:</t>
  </si>
  <si>
    <t xml:space="preserve">     3.    Аж ахуйн нэгжийн үйл ажиллагааны эдийн засаг, санхүүгийн бүхий л үйл явцыг иж бүрэн  </t>
  </si>
  <si>
    <t xml:space="preserve">           хамарсан</t>
  </si>
  <si>
    <t xml:space="preserve">     4.    Тайлант үеийн үр дүнд өмнөх оны ажил гүйлгээнээс шилжин тусгагдаагүй, мөн тайлант </t>
  </si>
  <si>
    <t xml:space="preserve">            үеийн ажил гүйлгээнээс орхигдсон зүйл байхгүй.</t>
  </si>
  <si>
    <t xml:space="preserve">     5.    Бүх хөрөнгө, авлага, өр төлбөр, орлого зардлыг Санхүүгийн тайлагналын олон улсын </t>
  </si>
  <si>
    <t xml:space="preserve">           стандартын дагуу үнэн зөв тусгасан:</t>
  </si>
  <si>
    <t xml:space="preserve">    6.    Энэ тайланд тусгагдсан бүхий л зүйл манай байгууллагын албан ёсны өмчлөлд байдаг </t>
  </si>
  <si>
    <t xml:space="preserve">           бөгөөд орхигдсон зүйл үгүй болно.</t>
  </si>
  <si>
    <t xml:space="preserve"> "ИНВЕСКОР ГЛОБАЛ КЬЮ ХБАХОС"ХХК-ИЙН</t>
  </si>
  <si>
    <t xml:space="preserve">                 " ИНВЕСКОР ГЛОБАЛ КЬЮ ХБАХОС" ХХК</t>
  </si>
  <si>
    <t xml:space="preserve">С.Дэлгэрмаа  бид манай аж ахуйн </t>
  </si>
  <si>
    <t>С.Дэлгэрмаа</t>
  </si>
  <si>
    <t>Нийт дэлгэрэнгүй орлогын дүн</t>
  </si>
  <si>
    <t>Валютын ханшийн зөрүү</t>
  </si>
  <si>
    <t>Утас: 75051575</t>
  </si>
  <si>
    <t>Өмчийн хэлбэр: Хувийн 100%</t>
  </si>
  <si>
    <t>, ерөнхий нягтлан бодогч</t>
  </si>
  <si>
    <t>Ерөнхий нягтлан бодогч</t>
  </si>
  <si>
    <t>"Инвескор Глобал Кью ХБАХОС" ХХК                                                                                        2023 оны 12-р сарын 31 өдөр</t>
  </si>
  <si>
    <t>2025 оны 12 сарын 31</t>
  </si>
  <si>
    <t xml:space="preserve">2025 оны 12 сарын 31 </t>
  </si>
  <si>
    <t xml:space="preserve">"Инвескор Глобал Кью ХБАХОС" ХХК                                                                                 </t>
  </si>
  <si>
    <t>Б</t>
  </si>
  <si>
    <t>Ү.Гончигболд</t>
  </si>
  <si>
    <t xml:space="preserve">2025 оны 12 сарын 31 -ний үлдэгдэл </t>
  </si>
  <si>
    <t xml:space="preserve">2025  оны 12 сарын 31-ний үлдэгдэл </t>
  </si>
  <si>
    <t>2026 оны 09 сарын 30</t>
  </si>
  <si>
    <t>2026 ОНЫ 03-Р УЛИРЛЫН</t>
  </si>
  <si>
    <t xml:space="preserve">                                    2026 оны 09 сарын 30 өдөр</t>
  </si>
  <si>
    <t>нэгжийн 2026 оны 09-р сарын 30-ны өдрөөр тасалбар болгон гаргасан санхүүгийн тайланд</t>
  </si>
  <si>
    <t>Хаяг: Сүхбаатар дүүргийн 1-р хороо IC Tower, 1502 тоот</t>
  </si>
  <si>
    <t>2026 оны 03-р улирлын санхүүгийн тайлангийн</t>
  </si>
  <si>
    <t xml:space="preserve">2026 оны 09 сарын 30 </t>
  </si>
  <si>
    <t xml:space="preserve">2026  оны 09 сарын 30 -ны үлдэгдэл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</si>
</sst>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-* #,##0.00_₮_-;\-* #,##0.00_₮_-;_-* &quot;-&quot;??_₮_-;_-@_-"/>
    <numFmt numFmtId="165" formatCode="_(* #,##0_);_(* \(#,##0\);_(* &quot;-&quot;??_);_(@_)"/>
    <numFmt numFmtId="166" formatCode="#,##0.00;\(#,##0.00\)"/>
    <numFmt numFmtId="167" formatCode="#,##0.00\ ;\(#,##0.00\)"/>
    <numFmt numFmtId="168" formatCode="#,##0.00000000_);\(#,##0.00000000\)"/>
    <numFmt numFmtId="169" formatCode="#,##0.0000000000_);\(#,##0.0000000000\)"/>
    <numFmt numFmtId="170" formatCode="#,##0.00000000000_);\(#,##0.00000000000\)"/>
    <numFmt numFmtId="171" formatCode="#,##0.0000000_);\(#,##0.0000000\)"/>
  </numFmts>
  <fonts count="32">
    <font>
      <sz val="10"/>
      <name val="Arial Mon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Mon"/>
      <family val="2"/>
    </font>
    <font>
      <sz val="9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1"/>
      <name val="Arial Mon"/>
      <family val="2"/>
    </font>
    <font>
      <sz val="10"/>
      <name val="Arial"/>
      <family val="2"/>
    </font>
    <font>
      <b/>
      <sz val="10"/>
      <name val="Times New Roman"/>
      <family val="1"/>
    </font>
    <font>
      <sz val="10"/>
      <name val="Arial Mon"/>
      <family val="2"/>
    </font>
    <font>
      <sz val="10"/>
      <color indexed="8"/>
      <name val="Times New Roman"/>
      <family val="2"/>
    </font>
    <font>
      <b/>
      <sz val="10"/>
      <color indexed="8"/>
      <name val="Times New Roman"/>
      <family val="1"/>
    </font>
    <font>
      <b/>
      <sz val="10"/>
      <color indexed="8"/>
      <name val="Times New Roman"/>
      <family val="2"/>
    </font>
    <font>
      <b/>
      <sz val="10"/>
      <name val="Arial"/>
      <family val="2"/>
    </font>
    <font>
      <b/>
      <i/>
      <sz val="10"/>
      <name val="Times New Roman"/>
      <family val="1"/>
    </font>
    <font>
      <sz val="9"/>
      <color indexed="8"/>
      <name val="Times New Roman"/>
      <family val="2"/>
    </font>
    <font>
      <vertAlign val="superscript"/>
      <sz val="10"/>
      <name val="Times New Roman"/>
      <family val="1"/>
    </font>
    <font>
      <u/>
      <sz val="10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color theme="0" tint="-4.9989318521683403E-2"/>
      <name val="Times New Roman"/>
      <family val="1"/>
    </font>
    <font>
      <sz val="9"/>
      <color indexed="8"/>
      <name val="Times New Roman"/>
      <family val="1"/>
    </font>
    <font>
      <u/>
      <sz val="10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Calibri"/>
      <family val="2"/>
      <scheme val="minor"/>
    </font>
    <font>
      <u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8">
    <xf numFmtId="0" fontId="0" fillId="0" borderId="0"/>
    <xf numFmtId="43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9" fillId="0" borderId="0" applyNumberFormat="0" applyFont="0" applyFill="0" applyBorder="0" applyAlignment="0" applyProtection="0">
      <alignment vertical="top"/>
    </xf>
    <xf numFmtId="0" fontId="10" fillId="0" borderId="0" applyFont="0" applyFill="0" applyBorder="0" applyAlignment="0" applyProtection="0"/>
    <xf numFmtId="0" fontId="11" fillId="0" borderId="0"/>
    <xf numFmtId="0" fontId="10" fillId="0" borderId="0" applyFont="0" applyFill="0" applyBorder="0" applyAlignment="0" applyProtection="0"/>
    <xf numFmtId="0" fontId="2" fillId="0" borderId="0"/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/>
    <xf numFmtId="0" fontId="13" fillId="0" borderId="0"/>
    <xf numFmtId="0" fontId="3" fillId="0" borderId="0"/>
    <xf numFmtId="0" fontId="1" fillId="0" borderId="0"/>
    <xf numFmtId="0" fontId="9" fillId="0" borderId="0">
      <alignment vertical="center"/>
    </xf>
    <xf numFmtId="0" fontId="29" fillId="0" borderId="0"/>
    <xf numFmtId="43" fontId="29" fillId="0" borderId="0" applyFont="0" applyFill="0" applyBorder="0" applyAlignment="0" applyProtection="0"/>
  </cellStyleXfs>
  <cellXfs count="222">
    <xf numFmtId="0" fontId="0" fillId="0" borderId="0" xfId="0"/>
    <xf numFmtId="43" fontId="14" fillId="0" borderId="1" xfId="10" applyNumberFormat="1" applyFont="1" applyFill="1" applyBorder="1" applyAlignment="1" applyProtection="1"/>
    <xf numFmtId="0" fontId="5" fillId="0" borderId="0" xfId="13" applyFont="1"/>
    <xf numFmtId="0" fontId="5" fillId="0" borderId="0" xfId="13" applyFont="1" applyAlignment="1"/>
    <xf numFmtId="0" fontId="9" fillId="0" borderId="0" xfId="15" applyNumberFormat="1" applyFont="1" applyFill="1" applyBorder="1" applyAlignment="1" applyProtection="1">
      <alignment wrapText="1"/>
    </xf>
    <xf numFmtId="0" fontId="14" fillId="0" borderId="0" xfId="15" applyNumberFormat="1" applyFont="1" applyFill="1" applyBorder="1" applyAlignment="1" applyProtection="1"/>
    <xf numFmtId="0" fontId="9" fillId="0" borderId="12" xfId="15" applyNumberFormat="1" applyFont="1" applyFill="1" applyBorder="1" applyAlignment="1" applyProtection="1">
      <alignment wrapText="1"/>
    </xf>
    <xf numFmtId="0" fontId="14" fillId="0" borderId="8" xfId="15" applyNumberFormat="1" applyFont="1" applyFill="1" applyBorder="1" applyAlignment="1" applyProtection="1"/>
    <xf numFmtId="0" fontId="14" fillId="0" borderId="1" xfId="15" applyNumberFormat="1" applyFont="1" applyFill="1" applyBorder="1" applyAlignment="1" applyProtection="1">
      <alignment horizontal="center" vertical="center"/>
    </xf>
    <xf numFmtId="0" fontId="15" fillId="0" borderId="1" xfId="15" applyNumberFormat="1" applyFont="1" applyFill="1" applyBorder="1" applyAlignment="1" applyProtection="1">
      <alignment horizontal="center" vertical="center"/>
    </xf>
    <xf numFmtId="167" fontId="15" fillId="0" borderId="1" xfId="15" applyNumberFormat="1" applyFont="1" applyFill="1" applyBorder="1" applyAlignment="1" applyProtection="1"/>
    <xf numFmtId="0" fontId="16" fillId="0" borderId="1" xfId="15" applyNumberFormat="1" applyFont="1" applyFill="1" applyBorder="1" applyAlignment="1" applyProtection="1">
      <alignment horizontal="center" vertical="center"/>
    </xf>
    <xf numFmtId="0" fontId="17" fillId="0" borderId="0" xfId="15" applyNumberFormat="1" applyFont="1" applyFill="1" applyBorder="1" applyAlignment="1" applyProtection="1">
      <alignment wrapText="1"/>
    </xf>
    <xf numFmtId="0" fontId="17" fillId="0" borderId="0" xfId="15" applyFont="1">
      <alignment vertical="center"/>
    </xf>
    <xf numFmtId="167" fontId="6" fillId="0" borderId="1" xfId="15" applyNumberFormat="1" applyFont="1" applyFill="1" applyBorder="1" applyAlignment="1" applyProtection="1"/>
    <xf numFmtId="1" fontId="14" fillId="0" borderId="0" xfId="15" applyNumberFormat="1" applyFont="1" applyFill="1" applyBorder="1" applyAlignment="1" applyProtection="1"/>
    <xf numFmtId="0" fontId="5" fillId="0" borderId="0" xfId="15" applyNumberFormat="1" applyFont="1" applyFill="1" applyBorder="1" applyAlignment="1" applyProtection="1">
      <alignment wrapText="1"/>
    </xf>
    <xf numFmtId="43" fontId="5" fillId="0" borderId="0" xfId="1" applyFont="1" applyFill="1" applyBorder="1" applyAlignment="1" applyProtection="1">
      <alignment wrapText="1"/>
    </xf>
    <xf numFmtId="0" fontId="5" fillId="0" borderId="0" xfId="15" applyFont="1">
      <alignment vertical="center"/>
    </xf>
    <xf numFmtId="43" fontId="6" fillId="0" borderId="0" xfId="1" applyFont="1" applyFill="1" applyBorder="1" applyAlignment="1" applyProtection="1"/>
    <xf numFmtId="0" fontId="6" fillId="0" borderId="0" xfId="15" applyNumberFormat="1" applyFont="1" applyFill="1" applyBorder="1" applyAlignment="1" applyProtection="1"/>
    <xf numFmtId="0" fontId="6" fillId="0" borderId="1" xfId="15" applyNumberFormat="1" applyFont="1" applyFill="1" applyBorder="1" applyAlignment="1" applyProtection="1">
      <alignment horizontal="center" vertical="center"/>
    </xf>
    <xf numFmtId="43" fontId="6" fillId="0" borderId="1" xfId="1" applyFont="1" applyFill="1" applyBorder="1" applyAlignment="1" applyProtection="1"/>
    <xf numFmtId="43" fontId="6" fillId="0" borderId="1" xfId="10" applyFont="1" applyFill="1" applyBorder="1" applyAlignment="1" applyProtection="1"/>
    <xf numFmtId="0" fontId="6" fillId="0" borderId="1" xfId="15" applyNumberFormat="1" applyFont="1" applyFill="1" applyBorder="1" applyAlignment="1" applyProtection="1">
      <alignment horizontal="left" wrapText="1"/>
    </xf>
    <xf numFmtId="43" fontId="6" fillId="0" borderId="0" xfId="15" applyNumberFormat="1" applyFont="1" applyFill="1" applyBorder="1" applyAlignment="1" applyProtection="1"/>
    <xf numFmtId="0" fontId="6" fillId="0" borderId="0" xfId="15" applyNumberFormat="1" applyFont="1" applyFill="1" applyBorder="1" applyAlignment="1" applyProtection="1">
      <alignment horizontal="center"/>
    </xf>
    <xf numFmtId="43" fontId="5" fillId="0" borderId="1" xfId="1" applyFont="1" applyFill="1" applyBorder="1" applyAlignment="1" applyProtection="1">
      <alignment wrapText="1"/>
    </xf>
    <xf numFmtId="168" fontId="5" fillId="0" borderId="0" xfId="15" applyNumberFormat="1" applyFont="1" applyFill="1" applyBorder="1" applyAlignment="1" applyProtection="1">
      <alignment wrapText="1"/>
    </xf>
    <xf numFmtId="169" fontId="5" fillId="0" borderId="0" xfId="15" applyNumberFormat="1" applyFont="1" applyFill="1" applyBorder="1" applyAlignment="1" applyProtection="1">
      <alignment wrapText="1"/>
    </xf>
    <xf numFmtId="0" fontId="12" fillId="0" borderId="0" xfId="15" applyNumberFormat="1" applyFont="1" applyFill="1" applyBorder="1" applyAlignment="1" applyProtection="1">
      <alignment wrapText="1"/>
    </xf>
    <xf numFmtId="0" fontId="12" fillId="0" borderId="0" xfId="15" applyFont="1">
      <alignment vertical="center"/>
    </xf>
    <xf numFmtId="43" fontId="5" fillId="0" borderId="0" xfId="15" applyNumberFormat="1" applyFont="1" applyFill="1" applyBorder="1" applyAlignment="1" applyProtection="1">
      <alignment wrapText="1"/>
    </xf>
    <xf numFmtId="0" fontId="15" fillId="0" borderId="8" xfId="15" applyNumberFormat="1" applyFont="1" applyFill="1" applyBorder="1" applyAlignment="1" applyProtection="1">
      <alignment horizontal="left" vertical="center"/>
    </xf>
    <xf numFmtId="167" fontId="6" fillId="0" borderId="8" xfId="15" applyNumberFormat="1" applyFont="1" applyFill="1" applyBorder="1" applyAlignment="1" applyProtection="1"/>
    <xf numFmtId="0" fontId="15" fillId="0" borderId="0" xfId="15" applyNumberFormat="1" applyFont="1" applyFill="1" applyBorder="1" applyAlignment="1" applyProtection="1">
      <alignment horizontal="left" vertical="center"/>
    </xf>
    <xf numFmtId="167" fontId="6" fillId="0" borderId="0" xfId="15" applyNumberFormat="1" applyFont="1" applyFill="1" applyBorder="1" applyAlignment="1" applyProtection="1"/>
    <xf numFmtId="43" fontId="5" fillId="0" borderId="0" xfId="1" applyFont="1" applyAlignment="1">
      <alignment vertical="center"/>
    </xf>
    <xf numFmtId="0" fontId="15" fillId="0" borderId="0" xfId="15" applyNumberFormat="1" applyFont="1" applyFill="1" applyBorder="1" applyAlignment="1" applyProtection="1"/>
    <xf numFmtId="0" fontId="6" fillId="0" borderId="0" xfId="15" applyNumberFormat="1" applyFont="1" applyFill="1" applyBorder="1" applyAlignment="1" applyProtection="1">
      <alignment horizontal="left"/>
    </xf>
    <xf numFmtId="0" fontId="6" fillId="0" borderId="1" xfId="15" applyNumberFormat="1" applyFont="1" applyFill="1" applyBorder="1" applyAlignment="1" applyProtection="1">
      <alignment horizontal="center" vertical="center" wrapText="1"/>
    </xf>
    <xf numFmtId="0" fontId="15" fillId="0" borderId="1" xfId="15" applyNumberFormat="1" applyFont="1" applyFill="1" applyBorder="1" applyAlignment="1" applyProtection="1">
      <alignment wrapText="1"/>
    </xf>
    <xf numFmtId="0" fontId="6" fillId="0" borderId="1" xfId="15" applyNumberFormat="1" applyFont="1" applyFill="1" applyBorder="1" applyAlignment="1" applyProtection="1">
      <alignment wrapText="1"/>
    </xf>
    <xf numFmtId="0" fontId="15" fillId="0" borderId="1" xfId="15" applyNumberFormat="1" applyFont="1" applyFill="1" applyBorder="1" applyAlignment="1" applyProtection="1">
      <alignment horizontal="left" wrapText="1"/>
    </xf>
    <xf numFmtId="0" fontId="15" fillId="0" borderId="4" xfId="15" applyNumberFormat="1" applyFont="1" applyFill="1" applyBorder="1" applyAlignment="1" applyProtection="1">
      <alignment horizontal="left" vertical="center" wrapText="1"/>
    </xf>
    <xf numFmtId="0" fontId="15" fillId="0" borderId="8" xfId="15" applyNumberFormat="1" applyFont="1" applyFill="1" applyBorder="1" applyAlignment="1" applyProtection="1">
      <alignment horizontal="left" vertical="center" wrapText="1"/>
    </xf>
    <xf numFmtId="43" fontId="6" fillId="0" borderId="3" xfId="1" applyFont="1" applyFill="1" applyBorder="1" applyAlignment="1" applyProtection="1"/>
    <xf numFmtId="167" fontId="15" fillId="0" borderId="3" xfId="15" applyNumberFormat="1" applyFont="1" applyFill="1" applyBorder="1" applyAlignment="1" applyProtection="1"/>
    <xf numFmtId="167" fontId="6" fillId="0" borderId="14" xfId="15" applyNumberFormat="1" applyFont="1" applyFill="1" applyBorder="1" applyAlignment="1" applyProtection="1"/>
    <xf numFmtId="167" fontId="6" fillId="0" borderId="3" xfId="15" applyNumberFormat="1" applyFont="1" applyFill="1" applyBorder="1" applyAlignment="1" applyProtection="1"/>
    <xf numFmtId="43" fontId="5" fillId="0" borderId="3" xfId="1" applyFont="1" applyFill="1" applyBorder="1" applyAlignment="1" applyProtection="1">
      <alignment wrapText="1"/>
    </xf>
    <xf numFmtId="43" fontId="12" fillId="0" borderId="3" xfId="1" applyFont="1" applyFill="1" applyBorder="1" applyAlignment="1" applyProtection="1">
      <alignment wrapText="1"/>
    </xf>
    <xf numFmtId="43" fontId="5" fillId="0" borderId="15" xfId="1" applyFont="1" applyFill="1" applyBorder="1" applyAlignment="1" applyProtection="1">
      <alignment wrapText="1"/>
    </xf>
    <xf numFmtId="0" fontId="9" fillId="0" borderId="0" xfId="15" applyFont="1">
      <alignment vertical="center"/>
    </xf>
    <xf numFmtId="0" fontId="16" fillId="0" borderId="0" xfId="15" applyNumberFormat="1" applyFont="1" applyFill="1" applyBorder="1" applyAlignment="1" applyProtection="1"/>
    <xf numFmtId="0" fontId="16" fillId="0" borderId="1" xfId="15" applyNumberFormat="1" applyFont="1" applyFill="1" applyBorder="1" applyAlignment="1" applyProtection="1">
      <alignment horizontal="left"/>
    </xf>
    <xf numFmtId="0" fontId="16" fillId="0" borderId="1" xfId="15" applyNumberFormat="1" applyFont="1" applyFill="1" applyBorder="1" applyAlignment="1" applyProtection="1"/>
    <xf numFmtId="43" fontId="14" fillId="0" borderId="1" xfId="15" applyNumberFormat="1" applyFont="1" applyFill="1" applyBorder="1" applyAlignment="1" applyProtection="1"/>
    <xf numFmtId="166" fontId="14" fillId="0" borderId="1" xfId="15" applyNumberFormat="1" applyFont="1" applyFill="1" applyBorder="1" applyAlignment="1" applyProtection="1"/>
    <xf numFmtId="0" fontId="16" fillId="0" borderId="1" xfId="15" applyNumberFormat="1" applyFont="1" applyFill="1" applyBorder="1" applyAlignment="1" applyProtection="1">
      <alignment horizontal="center"/>
    </xf>
    <xf numFmtId="0" fontId="14" fillId="0" borderId="1" xfId="15" applyNumberFormat="1" applyFont="1" applyFill="1" applyBorder="1" applyAlignment="1" applyProtection="1">
      <alignment horizontal="left"/>
    </xf>
    <xf numFmtId="0" fontId="14" fillId="0" borderId="1" xfId="15" applyNumberFormat="1" applyFont="1" applyFill="1" applyBorder="1" applyAlignment="1" applyProtection="1"/>
    <xf numFmtId="165" fontId="14" fillId="0" borderId="1" xfId="10" applyNumberFormat="1" applyFont="1" applyFill="1" applyBorder="1" applyAlignment="1" applyProtection="1"/>
    <xf numFmtId="0" fontId="14" fillId="0" borderId="1" xfId="15" applyNumberFormat="1" applyFont="1" applyFill="1" applyBorder="1" applyAlignment="1" applyProtection="1">
      <alignment horizontal="left" vertical="center"/>
    </xf>
    <xf numFmtId="0" fontId="14" fillId="0" borderId="1" xfId="15" applyNumberFormat="1" applyFont="1" applyFill="1" applyBorder="1" applyAlignment="1" applyProtection="1">
      <alignment wrapText="1"/>
    </xf>
    <xf numFmtId="43" fontId="16" fillId="0" borderId="14" xfId="10" applyNumberFormat="1" applyFont="1" applyFill="1" applyBorder="1" applyAlignment="1" applyProtection="1"/>
    <xf numFmtId="43" fontId="14" fillId="0" borderId="3" xfId="10" applyNumberFormat="1" applyFont="1" applyFill="1" applyBorder="1" applyAlignment="1" applyProtection="1"/>
    <xf numFmtId="165" fontId="14" fillId="0" borderId="3" xfId="10" applyNumberFormat="1" applyFont="1" applyFill="1" applyBorder="1" applyAlignment="1" applyProtection="1"/>
    <xf numFmtId="0" fontId="14" fillId="0" borderId="1" xfId="15" applyNumberFormat="1" applyFont="1" applyFill="1" applyBorder="1" applyAlignment="1" applyProtection="1">
      <alignment vertical="center" wrapText="1"/>
    </xf>
    <xf numFmtId="43" fontId="16" fillId="0" borderId="15" xfId="10" applyNumberFormat="1" applyFont="1" applyFill="1" applyBorder="1" applyAlignment="1" applyProtection="1"/>
    <xf numFmtId="0" fontId="16" fillId="0" borderId="1" xfId="15" applyNumberFormat="1" applyFont="1" applyFill="1" applyBorder="1" applyAlignment="1" applyProtection="1">
      <alignment horizontal="center" wrapText="1"/>
    </xf>
    <xf numFmtId="166" fontId="14" fillId="0" borderId="1" xfId="15" applyNumberFormat="1" applyFont="1" applyFill="1" applyBorder="1" applyAlignment="1" applyProtection="1">
      <alignment horizontal="center" vertical="center" wrapText="1"/>
    </xf>
    <xf numFmtId="0" fontId="15" fillId="0" borderId="1" xfId="15" applyNumberFormat="1" applyFont="1" applyFill="1" applyBorder="1" applyAlignment="1" applyProtection="1">
      <alignment horizontal="left"/>
    </xf>
    <xf numFmtId="0" fontId="16" fillId="0" borderId="1" xfId="15" applyNumberFormat="1" applyFont="1" applyFill="1" applyBorder="1" applyAlignment="1" applyProtection="1">
      <alignment wrapText="1"/>
    </xf>
    <xf numFmtId="0" fontId="14" fillId="0" borderId="0" xfId="15" applyNumberFormat="1" applyFont="1" applyFill="1" applyBorder="1" applyAlignment="1" applyProtection="1">
      <alignment horizontal="left"/>
    </xf>
    <xf numFmtId="43" fontId="16" fillId="0" borderId="16" xfId="10" applyNumberFormat="1" applyFont="1" applyFill="1" applyBorder="1" applyAlignment="1" applyProtection="1"/>
    <xf numFmtId="166" fontId="14" fillId="0" borderId="0" xfId="15" applyNumberFormat="1" applyFont="1" applyFill="1" applyBorder="1" applyAlignment="1" applyProtection="1"/>
    <xf numFmtId="0" fontId="14" fillId="0" borderId="1" xfId="15" applyNumberFormat="1" applyFont="1" applyFill="1" applyBorder="1" applyAlignment="1" applyProtection="1">
      <alignment horizontal="center" vertical="center" wrapText="1"/>
    </xf>
    <xf numFmtId="0" fontId="16" fillId="0" borderId="1" xfId="15" applyNumberFormat="1" applyFont="1" applyFill="1" applyBorder="1" applyAlignment="1" applyProtection="1">
      <alignment horizontal="center" vertical="center" wrapText="1"/>
    </xf>
    <xf numFmtId="0" fontId="16" fillId="0" borderId="1" xfId="15" applyNumberFormat="1" applyFont="1" applyFill="1" applyBorder="1" applyAlignment="1" applyProtection="1">
      <alignment horizontal="left" vertical="center" wrapText="1"/>
    </xf>
    <xf numFmtId="1" fontId="14" fillId="0" borderId="12" xfId="15" applyNumberFormat="1" applyFont="1" applyFill="1" applyBorder="1" applyAlignment="1" applyProtection="1"/>
    <xf numFmtId="0" fontId="14" fillId="0" borderId="1" xfId="15" applyNumberFormat="1" applyFont="1" applyFill="1" applyBorder="1" applyAlignment="1" applyProtection="1">
      <alignment horizontal="left" vertical="center" wrapText="1"/>
    </xf>
    <xf numFmtId="43" fontId="14" fillId="0" borderId="1" xfId="10" applyNumberFormat="1" applyFont="1" applyFill="1" applyBorder="1" applyAlignment="1" applyProtection="1">
      <alignment vertical="center"/>
    </xf>
    <xf numFmtId="1" fontId="16" fillId="0" borderId="12" xfId="15" applyNumberFormat="1" applyFont="1" applyFill="1" applyBorder="1" applyAlignment="1" applyProtection="1"/>
    <xf numFmtId="43" fontId="16" fillId="0" borderId="1" xfId="10" applyNumberFormat="1" applyFont="1" applyFill="1" applyBorder="1" applyAlignment="1" applyProtection="1">
      <alignment vertical="center"/>
    </xf>
    <xf numFmtId="1" fontId="16" fillId="0" borderId="0" xfId="15" applyNumberFormat="1" applyFont="1" applyFill="1" applyBorder="1" applyAlignment="1" applyProtection="1"/>
    <xf numFmtId="43" fontId="6" fillId="0" borderId="1" xfId="10" applyNumberFormat="1" applyFont="1" applyFill="1" applyBorder="1" applyAlignment="1" applyProtection="1">
      <alignment vertical="center"/>
    </xf>
    <xf numFmtId="0" fontId="14" fillId="0" borderId="0" xfId="15" applyNumberFormat="1" applyFont="1" applyFill="1" applyBorder="1" applyAlignment="1" applyProtection="1">
      <alignment horizontal="center" vertical="center"/>
    </xf>
    <xf numFmtId="0" fontId="16" fillId="0" borderId="0" xfId="15" applyNumberFormat="1" applyFont="1" applyFill="1" applyBorder="1" applyAlignment="1" applyProtection="1">
      <alignment horizontal="center" vertical="center" wrapText="1"/>
    </xf>
    <xf numFmtId="43" fontId="14" fillId="0" borderId="0" xfId="10" applyNumberFormat="1" applyFont="1" applyFill="1" applyBorder="1" applyAlignment="1" applyProtection="1">
      <alignment vertical="center"/>
    </xf>
    <xf numFmtId="0" fontId="6" fillId="0" borderId="1" xfId="15" applyNumberFormat="1" applyFont="1" applyFill="1" applyBorder="1" applyAlignment="1" applyProtection="1"/>
    <xf numFmtId="0" fontId="5" fillId="0" borderId="0" xfId="14" applyFont="1"/>
    <xf numFmtId="0" fontId="18" fillId="0" borderId="0" xfId="13" applyFont="1" applyAlignment="1"/>
    <xf numFmtId="0" fontId="5" fillId="0" borderId="0" xfId="13" applyFont="1" applyBorder="1"/>
    <xf numFmtId="0" fontId="7" fillId="0" borderId="0" xfId="13" applyNumberFormat="1" applyFont="1" applyFill="1" applyBorder="1" applyAlignment="1" applyProtection="1">
      <alignment wrapText="1"/>
    </xf>
    <xf numFmtId="0" fontId="22" fillId="0" borderId="0" xfId="13" applyNumberFormat="1" applyFont="1" applyFill="1" applyBorder="1" applyAlignment="1" applyProtection="1"/>
    <xf numFmtId="0" fontId="7" fillId="0" borderId="0" xfId="13" applyFont="1" applyAlignment="1">
      <alignment vertical="center"/>
    </xf>
    <xf numFmtId="0" fontId="22" fillId="0" borderId="10" xfId="13" applyNumberFormat="1" applyFont="1" applyFill="1" applyBorder="1" applyAlignment="1" applyProtection="1"/>
    <xf numFmtId="0" fontId="22" fillId="0" borderId="6" xfId="13" applyNumberFormat="1" applyFont="1" applyFill="1" applyBorder="1" applyAlignment="1" applyProtection="1"/>
    <xf numFmtId="0" fontId="23" fillId="0" borderId="1" xfId="13" applyNumberFormat="1" applyFont="1" applyFill="1" applyBorder="1" applyAlignment="1" applyProtection="1">
      <alignment horizontal="center"/>
    </xf>
    <xf numFmtId="0" fontId="22" fillId="0" borderId="12" xfId="13" applyNumberFormat="1" applyFont="1" applyFill="1" applyBorder="1" applyAlignment="1" applyProtection="1"/>
    <xf numFmtId="0" fontId="22" fillId="0" borderId="8" xfId="13" applyNumberFormat="1" applyFont="1" applyFill="1" applyBorder="1" applyAlignment="1" applyProtection="1"/>
    <xf numFmtId="0" fontId="23" fillId="0" borderId="0" xfId="13" applyNumberFormat="1" applyFont="1" applyFill="1" applyBorder="1" applyAlignment="1" applyProtection="1">
      <alignment horizontal="center"/>
    </xf>
    <xf numFmtId="0" fontId="23" fillId="0" borderId="0" xfId="13" applyNumberFormat="1" applyFont="1" applyFill="1" applyBorder="1" applyAlignment="1" applyProtection="1"/>
    <xf numFmtId="0" fontId="7" fillId="0" borderId="0" xfId="13" applyFont="1" applyBorder="1" applyAlignment="1">
      <alignment vertical="center"/>
    </xf>
    <xf numFmtId="167" fontId="15" fillId="0" borderId="14" xfId="15" applyNumberFormat="1" applyFont="1" applyFill="1" applyBorder="1" applyAlignment="1" applyProtection="1"/>
    <xf numFmtId="0" fontId="12" fillId="0" borderId="0" xfId="13" applyFont="1" applyAlignment="1">
      <alignment horizontal="center"/>
    </xf>
    <xf numFmtId="0" fontId="5" fillId="0" borderId="0" xfId="13" applyFont="1" applyAlignment="1">
      <alignment horizontal="center"/>
    </xf>
    <xf numFmtId="0" fontId="18" fillId="0" borderId="0" xfId="13" applyFont="1" applyAlignment="1">
      <alignment horizontal="center" vertical="center"/>
    </xf>
    <xf numFmtId="0" fontId="12" fillId="0" borderId="0" xfId="13" applyFont="1" applyAlignment="1">
      <alignment horizontal="center" vertical="center"/>
    </xf>
    <xf numFmtId="0" fontId="5" fillId="0" borderId="0" xfId="14" applyFont="1" applyAlignment="1">
      <alignment horizontal="center" vertical="center"/>
    </xf>
    <xf numFmtId="0" fontId="5" fillId="0" borderId="0" xfId="13" applyFont="1" applyAlignment="1">
      <alignment horizontal="center" vertical="center"/>
    </xf>
    <xf numFmtId="0" fontId="15" fillId="0" borderId="3" xfId="15" applyNumberFormat="1" applyFont="1" applyFill="1" applyBorder="1" applyAlignment="1" applyProtection="1">
      <alignment horizontal="center" vertical="center"/>
    </xf>
    <xf numFmtId="0" fontId="25" fillId="0" borderId="0" xfId="13" applyNumberFormat="1" applyFont="1" applyFill="1" applyBorder="1" applyAlignment="1" applyProtection="1"/>
    <xf numFmtId="0" fontId="25" fillId="0" borderId="0" xfId="13" applyNumberFormat="1" applyFont="1" applyFill="1" applyBorder="1" applyAlignment="1" applyProtection="1">
      <alignment horizontal="right"/>
    </xf>
    <xf numFmtId="0" fontId="4" fillId="0" borderId="0" xfId="13" applyFont="1" applyAlignment="1">
      <alignment vertical="center"/>
    </xf>
    <xf numFmtId="43" fontId="6" fillId="0" borderId="0" xfId="1" applyFont="1" applyFill="1" applyBorder="1" applyAlignment="1" applyProtection="1">
      <alignment horizontal="left"/>
    </xf>
    <xf numFmtId="0" fontId="5" fillId="0" borderId="12" xfId="15" applyNumberFormat="1" applyFont="1" applyFill="1" applyBorder="1" applyAlignment="1" applyProtection="1">
      <alignment wrapText="1"/>
    </xf>
    <xf numFmtId="43" fontId="15" fillId="0" borderId="1" xfId="1" applyFont="1" applyFill="1" applyBorder="1" applyAlignment="1" applyProtection="1">
      <alignment wrapText="1"/>
    </xf>
    <xf numFmtId="4" fontId="6" fillId="0" borderId="1" xfId="15" applyNumberFormat="1" applyFont="1" applyFill="1" applyBorder="1" applyAlignment="1" applyProtection="1"/>
    <xf numFmtId="165" fontId="5" fillId="0" borderId="0" xfId="15" applyNumberFormat="1" applyFont="1" applyFill="1" applyBorder="1" applyAlignment="1" applyProtection="1">
      <alignment wrapText="1"/>
    </xf>
    <xf numFmtId="0" fontId="6" fillId="0" borderId="12" xfId="15" applyNumberFormat="1" applyFont="1" applyFill="1" applyBorder="1" applyAlignment="1" applyProtection="1"/>
    <xf numFmtId="4" fontId="6" fillId="0" borderId="12" xfId="15" applyNumberFormat="1" applyFont="1" applyFill="1" applyBorder="1" applyAlignment="1" applyProtection="1"/>
    <xf numFmtId="0" fontId="15" fillId="0" borderId="1" xfId="15" applyNumberFormat="1" applyFont="1" applyFill="1" applyBorder="1" applyAlignment="1" applyProtection="1">
      <alignment horizontal="left" vertical="center" wrapText="1"/>
    </xf>
    <xf numFmtId="0" fontId="15" fillId="0" borderId="1" xfId="15" applyNumberFormat="1" applyFont="1" applyFill="1" applyBorder="1" applyAlignment="1" applyProtection="1">
      <alignment vertical="center" wrapText="1"/>
    </xf>
    <xf numFmtId="43" fontId="5" fillId="0" borderId="12" xfId="15" applyNumberFormat="1" applyFont="1" applyFill="1" applyBorder="1" applyAlignment="1" applyProtection="1">
      <alignment wrapText="1"/>
    </xf>
    <xf numFmtId="0" fontId="12" fillId="0" borderId="0" xfId="15" applyNumberFormat="1" applyFont="1" applyFill="1" applyBorder="1" applyAlignment="1" applyProtection="1">
      <alignment horizontal="center" vertical="center" wrapText="1"/>
    </xf>
    <xf numFmtId="0" fontId="6" fillId="0" borderId="0" xfId="15" applyNumberFormat="1" applyFont="1" applyFill="1" applyBorder="1" applyAlignment="1" applyProtection="1">
      <alignment horizontal="center" vertical="center"/>
    </xf>
    <xf numFmtId="0" fontId="5" fillId="0" borderId="0" xfId="15" applyFont="1" applyAlignment="1">
      <alignment horizontal="center" vertical="center"/>
    </xf>
    <xf numFmtId="0" fontId="5" fillId="0" borderId="0" xfId="15" applyFont="1" applyBorder="1" applyAlignment="1">
      <alignment horizontal="center" vertical="center"/>
    </xf>
    <xf numFmtId="170" fontId="5" fillId="0" borderId="0" xfId="15" applyNumberFormat="1" applyFont="1" applyFill="1" applyBorder="1" applyAlignment="1" applyProtection="1">
      <alignment wrapText="1"/>
    </xf>
    <xf numFmtId="0" fontId="5" fillId="0" borderId="0" xfId="13" applyFont="1" applyAlignment="1">
      <alignment horizontal="left" vertical="center"/>
    </xf>
    <xf numFmtId="166" fontId="19" fillId="0" borderId="1" xfId="15" applyNumberFormat="1" applyFont="1" applyFill="1" applyBorder="1" applyAlignment="1" applyProtection="1">
      <alignment horizontal="center" vertical="center" wrapText="1"/>
    </xf>
    <xf numFmtId="0" fontId="26" fillId="0" borderId="0" xfId="13" applyFont="1" applyBorder="1"/>
    <xf numFmtId="43" fontId="28" fillId="0" borderId="0" xfId="1" applyFont="1" applyFill="1" applyBorder="1" applyAlignment="1" applyProtection="1">
      <alignment horizontal="left"/>
    </xf>
    <xf numFmtId="0" fontId="20" fillId="0" borderId="0" xfId="0" applyFont="1" applyBorder="1" applyAlignment="1">
      <alignment vertical="center" wrapText="1"/>
    </xf>
    <xf numFmtId="0" fontId="7" fillId="0" borderId="0" xfId="15" applyNumberFormat="1" applyFont="1" applyFill="1" applyBorder="1" applyAlignment="1" applyProtection="1">
      <alignment wrapText="1"/>
    </xf>
    <xf numFmtId="0" fontId="7" fillId="0" borderId="0" xfId="15" applyFont="1">
      <alignment vertical="center"/>
    </xf>
    <xf numFmtId="167" fontId="15" fillId="0" borderId="11" xfId="15" applyNumberFormat="1" applyFont="1" applyFill="1" applyBorder="1" applyAlignment="1" applyProtection="1"/>
    <xf numFmtId="43" fontId="15" fillId="0" borderId="1" xfId="10" applyFont="1" applyFill="1" applyBorder="1" applyAlignment="1" applyProtection="1"/>
    <xf numFmtId="0" fontId="5" fillId="0" borderId="0" xfId="13" applyFont="1" applyAlignment="1">
      <alignment horizontal="right"/>
    </xf>
    <xf numFmtId="0" fontId="5" fillId="0" borderId="0" xfId="14" applyFont="1" applyAlignment="1">
      <alignment horizontal="left" vertical="center"/>
    </xf>
    <xf numFmtId="43" fontId="15" fillId="0" borderId="1" xfId="10" applyNumberFormat="1" applyFont="1" applyFill="1" applyBorder="1" applyAlignment="1" applyProtection="1"/>
    <xf numFmtId="0" fontId="5" fillId="0" borderId="0" xfId="15" applyFont="1" applyBorder="1">
      <alignment vertical="center"/>
    </xf>
    <xf numFmtId="0" fontId="21" fillId="0" borderId="0" xfId="15" applyNumberFormat="1" applyFont="1" applyFill="1" applyBorder="1" applyAlignment="1" applyProtection="1"/>
    <xf numFmtId="43" fontId="16" fillId="0" borderId="1" xfId="10" applyNumberFormat="1" applyFont="1" applyFill="1" applyBorder="1" applyAlignment="1" applyProtection="1">
      <alignment horizontal="center" vertical="center"/>
    </xf>
    <xf numFmtId="43" fontId="14" fillId="0" borderId="1" xfId="10" applyNumberFormat="1" applyFont="1" applyFill="1" applyBorder="1" applyAlignment="1" applyProtection="1">
      <alignment horizontal="center" vertical="center"/>
    </xf>
    <xf numFmtId="43" fontId="16" fillId="0" borderId="4" xfId="10" applyNumberFormat="1" applyFont="1" applyFill="1" applyBorder="1" applyAlignment="1" applyProtection="1">
      <alignment vertical="center"/>
    </xf>
    <xf numFmtId="0" fontId="5" fillId="0" borderId="0" xfId="13" applyFont="1" applyBorder="1" applyAlignment="1">
      <alignment horizontal="right"/>
    </xf>
    <xf numFmtId="166" fontId="6" fillId="0" borderId="1" xfId="15" applyNumberFormat="1" applyFont="1" applyFill="1" applyBorder="1" applyAlignment="1" applyProtection="1">
      <alignment horizontal="center" vertical="center" wrapText="1"/>
    </xf>
    <xf numFmtId="0" fontId="16" fillId="0" borderId="0" xfId="15" applyNumberFormat="1" applyFont="1" applyFill="1" applyBorder="1" applyAlignment="1" applyProtection="1">
      <alignment horizontal="left"/>
    </xf>
    <xf numFmtId="0" fontId="5" fillId="0" borderId="0" xfId="13" applyFont="1" applyAlignment="1">
      <alignment horizontal="left" vertical="center"/>
    </xf>
    <xf numFmtId="43" fontId="6" fillId="0" borderId="4" xfId="10" applyNumberFormat="1" applyFont="1" applyFill="1" applyBorder="1" applyAlignment="1" applyProtection="1">
      <alignment vertical="center"/>
    </xf>
    <xf numFmtId="0" fontId="6" fillId="0" borderId="1" xfId="15" applyNumberFormat="1" applyFont="1" applyFill="1" applyBorder="1" applyAlignment="1" applyProtection="1">
      <alignment vertical="center" wrapText="1"/>
    </xf>
    <xf numFmtId="0" fontId="6" fillId="0" borderId="1" xfId="15" applyNumberFormat="1" applyFont="1" applyFill="1" applyBorder="1" applyAlignment="1" applyProtection="1">
      <alignment vertical="top" wrapText="1"/>
    </xf>
    <xf numFmtId="43" fontId="6" fillId="0" borderId="1" xfId="10" applyNumberFormat="1" applyFont="1" applyFill="1" applyBorder="1" applyAlignment="1" applyProtection="1">
      <alignment horizontal="center" vertical="center"/>
    </xf>
    <xf numFmtId="0" fontId="12" fillId="0" borderId="0" xfId="13" applyFont="1" applyAlignment="1"/>
    <xf numFmtId="0" fontId="14" fillId="0" borderId="0" xfId="15" applyNumberFormat="1" applyFont="1" applyFill="1" applyBorder="1" applyAlignment="1" applyProtection="1">
      <alignment horizontal="right"/>
    </xf>
    <xf numFmtId="0" fontId="22" fillId="0" borderId="0" xfId="15" applyNumberFormat="1" applyFont="1" applyFill="1" applyBorder="1" applyAlignment="1" applyProtection="1"/>
    <xf numFmtId="0" fontId="5" fillId="0" borderId="0" xfId="13" applyFont="1" applyAlignment="1">
      <alignment horizontal="left" indent="3"/>
    </xf>
    <xf numFmtId="0" fontId="5" fillId="0" borderId="0" xfId="13" applyFont="1" applyAlignment="1">
      <alignment horizontal="left" indent="9"/>
    </xf>
    <xf numFmtId="0" fontId="6" fillId="0" borderId="0" xfId="15" applyNumberFormat="1" applyFont="1" applyFill="1" applyBorder="1" applyAlignment="1" applyProtection="1">
      <alignment horizontal="left" indent="3"/>
    </xf>
    <xf numFmtId="166" fontId="6" fillId="0" borderId="0" xfId="15" applyNumberFormat="1" applyFont="1" applyFill="1" applyBorder="1" applyAlignment="1" applyProtection="1">
      <alignment horizontal="right"/>
    </xf>
    <xf numFmtId="0" fontId="5" fillId="0" borderId="0" xfId="13" applyFont="1" applyAlignment="1">
      <alignment horizontal="left" indent="11"/>
    </xf>
    <xf numFmtId="0" fontId="5" fillId="0" borderId="0" xfId="13" applyFont="1" applyAlignment="1">
      <alignment horizontal="left" indent="13"/>
    </xf>
    <xf numFmtId="43" fontId="14" fillId="0" borderId="0" xfId="1" applyFont="1" applyFill="1" applyBorder="1" applyAlignment="1" applyProtection="1"/>
    <xf numFmtId="0" fontId="7" fillId="0" borderId="0" xfId="13" applyFont="1" applyAlignment="1">
      <alignment horizontal="left" indent="10"/>
    </xf>
    <xf numFmtId="0" fontId="7" fillId="0" borderId="0" xfId="13" applyFont="1" applyAlignment="1">
      <alignment horizontal="center"/>
    </xf>
    <xf numFmtId="0" fontId="30" fillId="0" borderId="0" xfId="15" applyFont="1">
      <alignment vertical="center"/>
    </xf>
    <xf numFmtId="0" fontId="7" fillId="0" borderId="0" xfId="13" applyFont="1"/>
    <xf numFmtId="0" fontId="7" fillId="0" borderId="0" xfId="13" applyFont="1" applyAlignment="1">
      <alignment horizontal="left" indent="4"/>
    </xf>
    <xf numFmtId="0" fontId="7" fillId="0" borderId="0" xfId="13" applyFont="1" applyBorder="1" applyAlignment="1">
      <alignment horizontal="center"/>
    </xf>
    <xf numFmtId="0" fontId="31" fillId="0" borderId="0" xfId="15" applyFont="1">
      <alignment vertical="center"/>
    </xf>
    <xf numFmtId="0" fontId="31" fillId="0" borderId="0" xfId="15" applyFont="1" applyAlignment="1">
      <alignment horizontal="center" vertical="center"/>
    </xf>
    <xf numFmtId="0" fontId="5" fillId="0" borderId="0" xfId="13" applyFont="1" applyAlignment="1">
      <alignment horizontal="right" indent="2"/>
    </xf>
    <xf numFmtId="43" fontId="14" fillId="0" borderId="0" xfId="1" applyFont="1" applyFill="1" applyBorder="1" applyAlignment="1" applyProtection="1">
      <alignment vertical="center"/>
    </xf>
    <xf numFmtId="43" fontId="14" fillId="0" borderId="0" xfId="1" applyFont="1" applyFill="1" applyBorder="1" applyAlignment="1" applyProtection="1">
      <alignment horizontal="center" vertical="center"/>
    </xf>
    <xf numFmtId="39" fontId="6" fillId="0" borderId="0" xfId="15" applyNumberFormat="1" applyFont="1" applyFill="1" applyBorder="1" applyAlignment="1" applyProtection="1"/>
    <xf numFmtId="171" fontId="5" fillId="0" borderId="0" xfId="15" applyNumberFormat="1" applyFont="1" applyFill="1" applyBorder="1" applyAlignment="1" applyProtection="1">
      <alignment wrapText="1"/>
    </xf>
    <xf numFmtId="43" fontId="9" fillId="0" borderId="0" xfId="15" applyNumberFormat="1" applyFont="1">
      <alignment vertical="center"/>
    </xf>
    <xf numFmtId="43" fontId="9" fillId="0" borderId="0" xfId="15" applyNumberFormat="1" applyFont="1" applyFill="1" applyBorder="1" applyAlignment="1" applyProtection="1">
      <alignment wrapText="1"/>
    </xf>
    <xf numFmtId="39" fontId="5" fillId="0" borderId="0" xfId="15" applyNumberFormat="1" applyFont="1" applyFill="1" applyBorder="1" applyAlignment="1" applyProtection="1">
      <alignment wrapText="1"/>
    </xf>
    <xf numFmtId="43" fontId="6" fillId="0" borderId="1" xfId="1" applyFont="1" applyFill="1" applyBorder="1" applyAlignment="1" applyProtection="1">
      <alignment horizontal="center"/>
    </xf>
    <xf numFmtId="43" fontId="15" fillId="0" borderId="1" xfId="1" applyFont="1" applyFill="1" applyBorder="1" applyAlignment="1" applyProtection="1">
      <alignment horizontal="center"/>
    </xf>
    <xf numFmtId="43" fontId="6" fillId="0" borderId="1" xfId="1" applyFont="1" applyFill="1" applyBorder="1" applyAlignment="1" applyProtection="1">
      <alignment horizontal="left" wrapText="1"/>
    </xf>
    <xf numFmtId="43" fontId="6" fillId="0" borderId="1" xfId="1" applyFont="1" applyFill="1" applyBorder="1" applyAlignment="1" applyProtection="1">
      <alignment wrapText="1"/>
    </xf>
    <xf numFmtId="0" fontId="22" fillId="0" borderId="0" xfId="13" applyNumberFormat="1" applyFont="1" applyFill="1" applyBorder="1" applyAlignment="1" applyProtection="1">
      <alignment horizontal="center"/>
    </xf>
    <xf numFmtId="0" fontId="22" fillId="0" borderId="2" xfId="13" applyNumberFormat="1" applyFont="1" applyFill="1" applyBorder="1" applyAlignment="1" applyProtection="1">
      <alignment horizontal="center"/>
    </xf>
    <xf numFmtId="0" fontId="22" fillId="0" borderId="13" xfId="13" applyNumberFormat="1" applyFont="1" applyFill="1" applyBorder="1" applyAlignment="1" applyProtection="1">
      <alignment horizontal="center"/>
    </xf>
    <xf numFmtId="0" fontId="22" fillId="0" borderId="5" xfId="13" applyNumberFormat="1" applyFont="1" applyFill="1" applyBorder="1" applyAlignment="1" applyProtection="1">
      <alignment horizontal="center"/>
    </xf>
    <xf numFmtId="0" fontId="22" fillId="0" borderId="2" xfId="13" applyNumberFormat="1" applyFont="1" applyFill="1" applyBorder="1" applyAlignment="1" applyProtection="1">
      <alignment horizontal="left"/>
    </xf>
    <xf numFmtId="0" fontId="22" fillId="0" borderId="13" xfId="13" applyNumberFormat="1" applyFont="1" applyFill="1" applyBorder="1" applyAlignment="1" applyProtection="1">
      <alignment horizontal="left"/>
    </xf>
    <xf numFmtId="0" fontId="22" fillId="0" borderId="5" xfId="13" applyNumberFormat="1" applyFont="1" applyFill="1" applyBorder="1" applyAlignment="1" applyProtection="1">
      <alignment horizontal="left"/>
    </xf>
    <xf numFmtId="0" fontId="23" fillId="0" borderId="1" xfId="13" applyNumberFormat="1" applyFont="1" applyFill="1" applyBorder="1" applyAlignment="1" applyProtection="1">
      <alignment horizontal="center" vertical="center" wrapText="1"/>
    </xf>
    <xf numFmtId="0" fontId="24" fillId="2" borderId="0" xfId="13" applyNumberFormat="1" applyFont="1" applyFill="1" applyBorder="1" applyAlignment="1" applyProtection="1">
      <alignment horizontal="center" vertical="center" wrapText="1"/>
    </xf>
    <xf numFmtId="0" fontId="24" fillId="0" borderId="0" xfId="13" applyNumberFormat="1" applyFont="1" applyFill="1" applyBorder="1" applyAlignment="1" applyProtection="1">
      <alignment horizontal="center" wrapText="1"/>
    </xf>
    <xf numFmtId="0" fontId="23" fillId="0" borderId="0" xfId="13" applyNumberFormat="1" applyFont="1" applyFill="1" applyBorder="1" applyAlignment="1" applyProtection="1">
      <alignment horizontal="center"/>
    </xf>
    <xf numFmtId="0" fontId="6" fillId="0" borderId="4" xfId="15" applyNumberFormat="1" applyFont="1" applyFill="1" applyBorder="1" applyAlignment="1" applyProtection="1">
      <alignment horizontal="center" vertical="center" wrapText="1"/>
    </xf>
    <xf numFmtId="0" fontId="6" fillId="0" borderId="3" xfId="15" applyNumberFormat="1" applyFont="1" applyFill="1" applyBorder="1" applyAlignment="1" applyProtection="1">
      <alignment horizontal="center" vertical="center" wrapText="1"/>
    </xf>
    <xf numFmtId="0" fontId="6" fillId="0" borderId="7" xfId="15" applyNumberFormat="1" applyFont="1" applyFill="1" applyBorder="1" applyAlignment="1" applyProtection="1">
      <alignment horizontal="center" vertical="center"/>
    </xf>
    <xf numFmtId="0" fontId="6" fillId="0" borderId="9" xfId="15" applyNumberFormat="1" applyFont="1" applyFill="1" applyBorder="1" applyAlignment="1" applyProtection="1">
      <alignment horizontal="center" vertical="center"/>
    </xf>
    <xf numFmtId="166" fontId="19" fillId="0" borderId="4" xfId="15" applyNumberFormat="1" applyFont="1" applyFill="1" applyBorder="1" applyAlignment="1" applyProtection="1">
      <alignment horizontal="center" vertical="center" wrapText="1"/>
    </xf>
    <xf numFmtId="166" fontId="19" fillId="0" borderId="3" xfId="15" applyNumberFormat="1" applyFont="1" applyFill="1" applyBorder="1" applyAlignment="1" applyProtection="1">
      <alignment horizontal="center" vertical="center" wrapText="1"/>
    </xf>
    <xf numFmtId="0" fontId="16" fillId="0" borderId="0" xfId="15" applyNumberFormat="1" applyFont="1" applyFill="1" applyBorder="1" applyAlignment="1" applyProtection="1">
      <alignment horizontal="left"/>
    </xf>
    <xf numFmtId="0" fontId="16" fillId="0" borderId="0" xfId="15" applyNumberFormat="1" applyFont="1" applyFill="1" applyBorder="1" applyAlignment="1" applyProtection="1">
      <alignment horizontal="center"/>
    </xf>
    <xf numFmtId="0" fontId="14" fillId="0" borderId="0" xfId="15" applyNumberFormat="1" applyFont="1" applyFill="1" applyBorder="1" applyAlignment="1" applyProtection="1">
      <alignment horizontal="left" indent="2"/>
    </xf>
    <xf numFmtId="0" fontId="14" fillId="0" borderId="4" xfId="15" applyNumberFormat="1" applyFont="1" applyFill="1" applyBorder="1" applyAlignment="1" applyProtection="1">
      <alignment horizontal="center" vertical="center" wrapText="1"/>
    </xf>
    <xf numFmtId="0" fontId="14" fillId="0" borderId="3" xfId="15" applyNumberFormat="1" applyFont="1" applyFill="1" applyBorder="1" applyAlignment="1" applyProtection="1">
      <alignment horizontal="center" vertical="center" wrapText="1"/>
    </xf>
    <xf numFmtId="0" fontId="6" fillId="0" borderId="0" xfId="15" applyNumberFormat="1" applyFont="1" applyFill="1" applyBorder="1" applyAlignment="1" applyProtection="1">
      <alignment horizontal="right"/>
    </xf>
    <xf numFmtId="166" fontId="14" fillId="0" borderId="4" xfId="15" applyNumberFormat="1" applyFont="1" applyFill="1" applyBorder="1" applyAlignment="1" applyProtection="1">
      <alignment horizontal="center" vertical="center" wrapText="1"/>
    </xf>
    <xf numFmtId="166" fontId="14" fillId="0" borderId="3" xfId="15" applyNumberFormat="1" applyFont="1" applyFill="1" applyBorder="1" applyAlignment="1" applyProtection="1">
      <alignment horizontal="center" vertical="center" wrapText="1"/>
    </xf>
    <xf numFmtId="0" fontId="15" fillId="0" borderId="0" xfId="15" applyNumberFormat="1" applyFont="1" applyFill="1" applyBorder="1" applyAlignment="1" applyProtection="1">
      <alignment horizontal="center"/>
    </xf>
    <xf numFmtId="0" fontId="20" fillId="0" borderId="0" xfId="0" applyFont="1" applyBorder="1" applyAlignment="1">
      <alignment horizontal="left" vertical="center" wrapText="1"/>
    </xf>
    <xf numFmtId="0" fontId="14" fillId="0" borderId="0" xfId="15" applyNumberFormat="1" applyFont="1" applyFill="1" applyBorder="1" applyAlignment="1" applyProtection="1">
      <alignment horizontal="left" indent="3"/>
    </xf>
    <xf numFmtId="0" fontId="15" fillId="0" borderId="4" xfId="15" applyNumberFormat="1" applyFont="1" applyFill="1" applyBorder="1" applyAlignment="1" applyProtection="1">
      <alignment horizontal="center" vertical="center"/>
    </xf>
    <xf numFmtId="0" fontId="15" fillId="0" borderId="11" xfId="15" applyNumberFormat="1" applyFont="1" applyFill="1" applyBorder="1" applyAlignment="1" applyProtection="1">
      <alignment horizontal="center" vertical="center"/>
    </xf>
    <xf numFmtId="0" fontId="15" fillId="0" borderId="3" xfId="15" applyNumberFormat="1" applyFont="1" applyFill="1" applyBorder="1" applyAlignment="1" applyProtection="1">
      <alignment horizontal="center" vertical="center"/>
    </xf>
    <xf numFmtId="0" fontId="6" fillId="0" borderId="4" xfId="15" applyNumberFormat="1" applyFont="1" applyFill="1" applyBorder="1" applyAlignment="1" applyProtection="1">
      <alignment horizontal="center" vertical="center"/>
    </xf>
    <xf numFmtId="0" fontId="6" fillId="0" borderId="11" xfId="15" applyNumberFormat="1" applyFont="1" applyFill="1" applyBorder="1" applyAlignment="1" applyProtection="1">
      <alignment horizontal="center" vertical="center"/>
    </xf>
    <xf numFmtId="0" fontId="6" fillId="0" borderId="3" xfId="15" applyNumberFormat="1" applyFont="1" applyFill="1" applyBorder="1" applyAlignment="1" applyProtection="1">
      <alignment horizontal="center" vertical="center"/>
    </xf>
    <xf numFmtId="0" fontId="27" fillId="0" borderId="0" xfId="15" applyNumberFormat="1" applyFont="1" applyFill="1" applyBorder="1" applyAlignment="1" applyProtection="1">
      <alignment horizontal="center"/>
    </xf>
    <xf numFmtId="0" fontId="6" fillId="0" borderId="0" xfId="15" applyNumberFormat="1" applyFont="1" applyFill="1" applyBorder="1" applyAlignment="1" applyProtection="1">
      <alignment horizontal="left" indent="2"/>
    </xf>
  </cellXfs>
  <cellStyles count="18">
    <cellStyle name="Comma" xfId="1" builtinId="3"/>
    <cellStyle name="Comma 2" xfId="2" xr:uid="{00000000-0005-0000-0000-000001000000}"/>
    <cellStyle name="Comma 2 2" xfId="11" xr:uid="{00000000-0005-0000-0000-000002000000}"/>
    <cellStyle name="Comma 3" xfId="5" xr:uid="{00000000-0005-0000-0000-000003000000}"/>
    <cellStyle name="Comma 3 2" xfId="10" xr:uid="{00000000-0005-0000-0000-000004000000}"/>
    <cellStyle name="Comma 4" xfId="7" xr:uid="{00000000-0005-0000-0000-000005000000}"/>
    <cellStyle name="Comma 5" xfId="17" xr:uid="{A49FCC1A-09B1-4FEF-89A0-A18EC1141C64}"/>
    <cellStyle name="Normal" xfId="0" builtinId="0"/>
    <cellStyle name="Normal 2" xfId="3" xr:uid="{00000000-0005-0000-0000-000008000000}"/>
    <cellStyle name="Normal 2 2" xfId="12" xr:uid="{00000000-0005-0000-0000-000009000000}"/>
    <cellStyle name="Normal 2 3" xfId="14" xr:uid="{00000000-0005-0000-0000-00000A000000}"/>
    <cellStyle name="Normal 3" xfId="4" xr:uid="{00000000-0005-0000-0000-00000B000000}"/>
    <cellStyle name="Normal 4" xfId="6" xr:uid="{00000000-0005-0000-0000-00000C000000}"/>
    <cellStyle name="Normal 4 2" xfId="8" xr:uid="{00000000-0005-0000-0000-00000D000000}"/>
    <cellStyle name="Normal 4 3" xfId="15" xr:uid="{00000000-0005-0000-0000-00000E000000}"/>
    <cellStyle name="Normal 5" xfId="9" xr:uid="{00000000-0005-0000-0000-00000F000000}"/>
    <cellStyle name="Normal 6" xfId="13" xr:uid="{00000000-0005-0000-0000-000010000000}"/>
    <cellStyle name="Normal 7" xfId="16" xr:uid="{4257F9C9-C062-48FB-87EB-8F150646D85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190500</xdr:colOff>
      <xdr:row>31</xdr:row>
      <xdr:rowOff>0</xdr:rowOff>
    </xdr:from>
    <xdr:to>
      <xdr:col>5</xdr:col>
      <xdr:colOff>1085850</xdr:colOff>
      <xdr:row>31</xdr:row>
      <xdr:rowOff>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 bwMode="auto">
        <a:xfrm>
          <a:off x="3067050" y="6086475"/>
          <a:ext cx="1704975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3</xdr:col>
      <xdr:colOff>30480</xdr:colOff>
      <xdr:row>28</xdr:row>
      <xdr:rowOff>160020</xdr:rowOff>
    </xdr:from>
    <xdr:to>
      <xdr:col>4</xdr:col>
      <xdr:colOff>598170</xdr:colOff>
      <xdr:row>28</xdr:row>
      <xdr:rowOff>160020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EEC7A46-9E20-42B6-89E2-79DF4E664A8E}"/>
            </a:ext>
          </a:extLst>
        </xdr:cNvPr>
        <xdr:cNvCxnSpPr/>
      </xdr:nvCxnSpPr>
      <xdr:spPr bwMode="auto">
        <a:xfrm>
          <a:off x="1920240" y="5966460"/>
          <a:ext cx="1192530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190500</xdr:rowOff>
    </xdr:from>
    <xdr:to>
      <xdr:col>1</xdr:col>
      <xdr:colOff>1800225</xdr:colOff>
      <xdr:row>1</xdr:row>
      <xdr:rowOff>190500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2A392A58-B6F9-4706-89BD-B7A679363C97}"/>
            </a:ext>
          </a:extLst>
        </xdr:cNvPr>
        <xdr:cNvCxnSpPr/>
      </xdr:nvCxnSpPr>
      <xdr:spPr bwMode="auto">
        <a:xfrm>
          <a:off x="9525" y="438150"/>
          <a:ext cx="2400300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2047875</xdr:colOff>
      <xdr:row>74</xdr:row>
      <xdr:rowOff>186690</xdr:rowOff>
    </xdr:from>
    <xdr:to>
      <xdr:col>2</xdr:col>
      <xdr:colOff>200025</xdr:colOff>
      <xdr:row>75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5B71B70F-C23A-4D02-A1DB-6A4B8A8DEF50}"/>
            </a:ext>
          </a:extLst>
        </xdr:cNvPr>
        <xdr:cNvCxnSpPr/>
      </xdr:nvCxnSpPr>
      <xdr:spPr bwMode="auto">
        <a:xfrm flipV="1">
          <a:off x="2657475" y="14902815"/>
          <a:ext cx="1714500" cy="381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2114550</xdr:colOff>
      <xdr:row>76</xdr:row>
      <xdr:rowOff>167640</xdr:rowOff>
    </xdr:from>
    <xdr:to>
      <xdr:col>2</xdr:col>
      <xdr:colOff>211455</xdr:colOff>
      <xdr:row>76</xdr:row>
      <xdr:rowOff>171450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692D6FB3-9458-41CE-99F6-460498CE92C6}"/>
            </a:ext>
          </a:extLst>
        </xdr:cNvPr>
        <xdr:cNvCxnSpPr/>
      </xdr:nvCxnSpPr>
      <xdr:spPr bwMode="auto">
        <a:xfrm flipV="1">
          <a:off x="2724150" y="15893415"/>
          <a:ext cx="1211580" cy="381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190500</xdr:rowOff>
    </xdr:from>
    <xdr:to>
      <xdr:col>1</xdr:col>
      <xdr:colOff>1800225</xdr:colOff>
      <xdr:row>3</xdr:row>
      <xdr:rowOff>190500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BC6A9562-A8F5-4D72-90D1-9E1B7FF94DE8}"/>
            </a:ext>
          </a:extLst>
        </xdr:cNvPr>
        <xdr:cNvCxnSpPr/>
      </xdr:nvCxnSpPr>
      <xdr:spPr bwMode="auto">
        <a:xfrm>
          <a:off x="11430" y="438150"/>
          <a:ext cx="2400300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1897063</xdr:colOff>
      <xdr:row>36</xdr:row>
      <xdr:rowOff>0</xdr:rowOff>
    </xdr:from>
    <xdr:to>
      <xdr:col>1</xdr:col>
      <xdr:colOff>3140075</xdr:colOff>
      <xdr:row>36</xdr:row>
      <xdr:rowOff>7937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0E3A6C9-81D3-4246-AFE5-8B47A2D1DF1C}"/>
            </a:ext>
          </a:extLst>
        </xdr:cNvPr>
        <xdr:cNvCxnSpPr/>
      </xdr:nvCxnSpPr>
      <xdr:spPr bwMode="auto">
        <a:xfrm flipV="1">
          <a:off x="2579688" y="6897688"/>
          <a:ext cx="1243012" cy="7937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1889125</xdr:colOff>
      <xdr:row>38</xdr:row>
      <xdr:rowOff>1</xdr:rowOff>
    </xdr:from>
    <xdr:to>
      <xdr:col>1</xdr:col>
      <xdr:colOff>3183573</xdr:colOff>
      <xdr:row>38</xdr:row>
      <xdr:rowOff>7937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206FF99E-56EE-488E-BFC4-C7F63649210E}"/>
            </a:ext>
          </a:extLst>
        </xdr:cNvPr>
        <xdr:cNvCxnSpPr/>
      </xdr:nvCxnSpPr>
      <xdr:spPr bwMode="auto">
        <a:xfrm flipV="1">
          <a:off x="2571750" y="7278689"/>
          <a:ext cx="1294448" cy="7936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</xdr:colOff>
      <xdr:row>1</xdr:row>
      <xdr:rowOff>190500</xdr:rowOff>
    </xdr:from>
    <xdr:to>
      <xdr:col>1</xdr:col>
      <xdr:colOff>2276475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9E966A22-D79C-4BD5-8313-195099E3D210}"/>
            </a:ext>
          </a:extLst>
        </xdr:cNvPr>
        <xdr:cNvCxnSpPr/>
      </xdr:nvCxnSpPr>
      <xdr:spPr bwMode="auto">
        <a:xfrm>
          <a:off x="11430" y="476250"/>
          <a:ext cx="2493645" cy="1905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5</xdr:col>
      <xdr:colOff>217170</xdr:colOff>
      <xdr:row>23</xdr:row>
      <xdr:rowOff>15558</xdr:rowOff>
    </xdr:from>
    <xdr:to>
      <xdr:col>7</xdr:col>
      <xdr:colOff>104775</xdr:colOff>
      <xdr:row>23</xdr:row>
      <xdr:rowOff>19050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B7F2B4FB-583B-494E-938E-7E3CB7435A4F}"/>
            </a:ext>
          </a:extLst>
        </xdr:cNvPr>
        <xdr:cNvCxnSpPr/>
      </xdr:nvCxnSpPr>
      <xdr:spPr bwMode="auto">
        <a:xfrm>
          <a:off x="5665470" y="5778183"/>
          <a:ext cx="1535430" cy="3492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5</xdr:col>
      <xdr:colOff>152400</xdr:colOff>
      <xdr:row>24</xdr:row>
      <xdr:rowOff>190500</xdr:rowOff>
    </xdr:from>
    <xdr:to>
      <xdr:col>7</xdr:col>
      <xdr:colOff>142875</xdr:colOff>
      <xdr:row>25</xdr:row>
      <xdr:rowOff>2223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D786FC09-0CE4-4678-B82C-AFB5E7EBD6F5}"/>
            </a:ext>
          </a:extLst>
        </xdr:cNvPr>
        <xdr:cNvCxnSpPr/>
      </xdr:nvCxnSpPr>
      <xdr:spPr bwMode="auto">
        <a:xfrm flipV="1">
          <a:off x="5600700" y="6162675"/>
          <a:ext cx="1638300" cy="11748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1</xdr:row>
      <xdr:rowOff>182563</xdr:rowOff>
    </xdr:from>
    <xdr:to>
      <xdr:col>1</xdr:col>
      <xdr:colOff>1992313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ADC920F-A8D4-4AD8-AA11-1F7B2CA68AAA}"/>
            </a:ext>
          </a:extLst>
        </xdr:cNvPr>
        <xdr:cNvCxnSpPr/>
      </xdr:nvCxnSpPr>
      <xdr:spPr bwMode="auto">
        <a:xfrm flipV="1">
          <a:off x="15240" y="373063"/>
          <a:ext cx="2500948" cy="7937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2454593</xdr:colOff>
      <xdr:row>59</xdr:row>
      <xdr:rowOff>186690</xdr:rowOff>
    </xdr:from>
    <xdr:to>
      <xdr:col>1</xdr:col>
      <xdr:colOff>3988118</xdr:colOff>
      <xdr:row>59</xdr:row>
      <xdr:rowOff>186690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16449078-5D8F-4BD5-B10B-FD4D35C9105F}"/>
            </a:ext>
          </a:extLst>
        </xdr:cNvPr>
        <xdr:cNvCxnSpPr/>
      </xdr:nvCxnSpPr>
      <xdr:spPr bwMode="auto">
        <a:xfrm>
          <a:off x="2978468" y="11537315"/>
          <a:ext cx="1533525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2958783</xdr:colOff>
      <xdr:row>61</xdr:row>
      <xdr:rowOff>170499</xdr:rowOff>
    </xdr:from>
    <xdr:to>
      <xdr:col>1</xdr:col>
      <xdr:colOff>4000500</xdr:colOff>
      <xdr:row>62</xdr:row>
      <xdr:rowOff>7938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770EE1FE-ED12-4A53-BE86-49D72B13B326}"/>
            </a:ext>
          </a:extLst>
        </xdr:cNvPr>
        <xdr:cNvCxnSpPr/>
      </xdr:nvCxnSpPr>
      <xdr:spPr bwMode="auto">
        <a:xfrm>
          <a:off x="3482658" y="11727499"/>
          <a:ext cx="1041717" cy="12064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6"/>
  <sheetViews>
    <sheetView tabSelected="1" workbookViewId="0">
      <selection activeCell="M15" sqref="M15"/>
    </sheetView>
  </sheetViews>
  <sheetFormatPr defaultColWidth="8.88671875" defaultRowHeight="15" customHeight="1"/>
  <cols>
    <col min="1" max="1" width="4.44140625" style="96" customWidth="1"/>
    <col min="2" max="2" width="9" style="96" customWidth="1"/>
    <col min="3" max="3" width="7.109375" style="96" customWidth="1"/>
    <col min="4" max="4" width="5.5546875" style="96" customWidth="1"/>
    <col min="5" max="5" width="4.44140625" style="96" customWidth="1"/>
    <col min="6" max="6" width="5.33203125" style="96" customWidth="1"/>
    <col min="7" max="7" width="4.44140625" style="96" customWidth="1"/>
    <col min="8" max="8" width="4.88671875" style="96" customWidth="1"/>
    <col min="9" max="10" width="4.44140625" style="96" customWidth="1"/>
    <col min="11" max="12" width="8.88671875" style="96" customWidth="1"/>
    <col min="13" max="13" width="11.5546875" style="96" customWidth="1"/>
    <col min="14" max="26" width="8.88671875" style="96" customWidth="1"/>
    <col min="27" max="256" width="8.88671875" style="96"/>
    <col min="257" max="258" width="4.44140625" style="96" customWidth="1"/>
    <col min="259" max="259" width="13.44140625" style="96" customWidth="1"/>
    <col min="260" max="260" width="5.5546875" style="96" customWidth="1"/>
    <col min="261" max="261" width="4.44140625" style="96" customWidth="1"/>
    <col min="262" max="262" width="6.6640625" style="96" customWidth="1"/>
    <col min="263" max="266" width="4.44140625" style="96" customWidth="1"/>
    <col min="267" max="282" width="8.88671875" style="96" customWidth="1"/>
    <col min="283" max="512" width="8.88671875" style="96"/>
    <col min="513" max="514" width="4.44140625" style="96" customWidth="1"/>
    <col min="515" max="515" width="13.44140625" style="96" customWidth="1"/>
    <col min="516" max="516" width="5.5546875" style="96" customWidth="1"/>
    <col min="517" max="517" width="4.44140625" style="96" customWidth="1"/>
    <col min="518" max="518" width="6.6640625" style="96" customWidth="1"/>
    <col min="519" max="522" width="4.44140625" style="96" customWidth="1"/>
    <col min="523" max="538" width="8.88671875" style="96" customWidth="1"/>
    <col min="539" max="768" width="8.88671875" style="96"/>
    <col min="769" max="770" width="4.44140625" style="96" customWidth="1"/>
    <col min="771" max="771" width="13.44140625" style="96" customWidth="1"/>
    <col min="772" max="772" width="5.5546875" style="96" customWidth="1"/>
    <col min="773" max="773" width="4.44140625" style="96" customWidth="1"/>
    <col min="774" max="774" width="6.6640625" style="96" customWidth="1"/>
    <col min="775" max="778" width="4.44140625" style="96" customWidth="1"/>
    <col min="779" max="794" width="8.88671875" style="96" customWidth="1"/>
    <col min="795" max="1024" width="8.88671875" style="96"/>
    <col min="1025" max="1026" width="4.44140625" style="96" customWidth="1"/>
    <col min="1027" max="1027" width="13.44140625" style="96" customWidth="1"/>
    <col min="1028" max="1028" width="5.5546875" style="96" customWidth="1"/>
    <col min="1029" max="1029" width="4.44140625" style="96" customWidth="1"/>
    <col min="1030" max="1030" width="6.6640625" style="96" customWidth="1"/>
    <col min="1031" max="1034" width="4.44140625" style="96" customWidth="1"/>
    <col min="1035" max="1050" width="8.88671875" style="96" customWidth="1"/>
    <col min="1051" max="1280" width="8.88671875" style="96"/>
    <col min="1281" max="1282" width="4.44140625" style="96" customWidth="1"/>
    <col min="1283" max="1283" width="13.44140625" style="96" customWidth="1"/>
    <col min="1284" max="1284" width="5.5546875" style="96" customWidth="1"/>
    <col min="1285" max="1285" width="4.44140625" style="96" customWidth="1"/>
    <col min="1286" max="1286" width="6.6640625" style="96" customWidth="1"/>
    <col min="1287" max="1290" width="4.44140625" style="96" customWidth="1"/>
    <col min="1291" max="1306" width="8.88671875" style="96" customWidth="1"/>
    <col min="1307" max="1536" width="8.88671875" style="96"/>
    <col min="1537" max="1538" width="4.44140625" style="96" customWidth="1"/>
    <col min="1539" max="1539" width="13.44140625" style="96" customWidth="1"/>
    <col min="1540" max="1540" width="5.5546875" style="96" customWidth="1"/>
    <col min="1541" max="1541" width="4.44140625" style="96" customWidth="1"/>
    <col min="1542" max="1542" width="6.6640625" style="96" customWidth="1"/>
    <col min="1543" max="1546" width="4.44140625" style="96" customWidth="1"/>
    <col min="1547" max="1562" width="8.88671875" style="96" customWidth="1"/>
    <col min="1563" max="1792" width="8.88671875" style="96"/>
    <col min="1793" max="1794" width="4.44140625" style="96" customWidth="1"/>
    <col min="1795" max="1795" width="13.44140625" style="96" customWidth="1"/>
    <col min="1796" max="1796" width="5.5546875" style="96" customWidth="1"/>
    <col min="1797" max="1797" width="4.44140625" style="96" customWidth="1"/>
    <col min="1798" max="1798" width="6.6640625" style="96" customWidth="1"/>
    <col min="1799" max="1802" width="4.44140625" style="96" customWidth="1"/>
    <col min="1803" max="1818" width="8.88671875" style="96" customWidth="1"/>
    <col min="1819" max="2048" width="8.88671875" style="96"/>
    <col min="2049" max="2050" width="4.44140625" style="96" customWidth="1"/>
    <col min="2051" max="2051" width="13.44140625" style="96" customWidth="1"/>
    <col min="2052" max="2052" width="5.5546875" style="96" customWidth="1"/>
    <col min="2053" max="2053" width="4.44140625" style="96" customWidth="1"/>
    <col min="2054" max="2054" width="6.6640625" style="96" customWidth="1"/>
    <col min="2055" max="2058" width="4.44140625" style="96" customWidth="1"/>
    <col min="2059" max="2074" width="8.88671875" style="96" customWidth="1"/>
    <col min="2075" max="2304" width="8.88671875" style="96"/>
    <col min="2305" max="2306" width="4.44140625" style="96" customWidth="1"/>
    <col min="2307" max="2307" width="13.44140625" style="96" customWidth="1"/>
    <col min="2308" max="2308" width="5.5546875" style="96" customWidth="1"/>
    <col min="2309" max="2309" width="4.44140625" style="96" customWidth="1"/>
    <col min="2310" max="2310" width="6.6640625" style="96" customWidth="1"/>
    <col min="2311" max="2314" width="4.44140625" style="96" customWidth="1"/>
    <col min="2315" max="2330" width="8.88671875" style="96" customWidth="1"/>
    <col min="2331" max="2560" width="8.88671875" style="96"/>
    <col min="2561" max="2562" width="4.44140625" style="96" customWidth="1"/>
    <col min="2563" max="2563" width="13.44140625" style="96" customWidth="1"/>
    <col min="2564" max="2564" width="5.5546875" style="96" customWidth="1"/>
    <col min="2565" max="2565" width="4.44140625" style="96" customWidth="1"/>
    <col min="2566" max="2566" width="6.6640625" style="96" customWidth="1"/>
    <col min="2567" max="2570" width="4.44140625" style="96" customWidth="1"/>
    <col min="2571" max="2586" width="8.88671875" style="96" customWidth="1"/>
    <col min="2587" max="2816" width="8.88671875" style="96"/>
    <col min="2817" max="2818" width="4.44140625" style="96" customWidth="1"/>
    <col min="2819" max="2819" width="13.44140625" style="96" customWidth="1"/>
    <col min="2820" max="2820" width="5.5546875" style="96" customWidth="1"/>
    <col min="2821" max="2821" width="4.44140625" style="96" customWidth="1"/>
    <col min="2822" max="2822" width="6.6640625" style="96" customWidth="1"/>
    <col min="2823" max="2826" width="4.44140625" style="96" customWidth="1"/>
    <col min="2827" max="2842" width="8.88671875" style="96" customWidth="1"/>
    <col min="2843" max="3072" width="8.88671875" style="96"/>
    <col min="3073" max="3074" width="4.44140625" style="96" customWidth="1"/>
    <col min="3075" max="3075" width="13.44140625" style="96" customWidth="1"/>
    <col min="3076" max="3076" width="5.5546875" style="96" customWidth="1"/>
    <col min="3077" max="3077" width="4.44140625" style="96" customWidth="1"/>
    <col min="3078" max="3078" width="6.6640625" style="96" customWidth="1"/>
    <col min="3079" max="3082" width="4.44140625" style="96" customWidth="1"/>
    <col min="3083" max="3098" width="8.88671875" style="96" customWidth="1"/>
    <col min="3099" max="3328" width="8.88671875" style="96"/>
    <col min="3329" max="3330" width="4.44140625" style="96" customWidth="1"/>
    <col min="3331" max="3331" width="13.44140625" style="96" customWidth="1"/>
    <col min="3332" max="3332" width="5.5546875" style="96" customWidth="1"/>
    <col min="3333" max="3333" width="4.44140625" style="96" customWidth="1"/>
    <col min="3334" max="3334" width="6.6640625" style="96" customWidth="1"/>
    <col min="3335" max="3338" width="4.44140625" style="96" customWidth="1"/>
    <col min="3339" max="3354" width="8.88671875" style="96" customWidth="1"/>
    <col min="3355" max="3584" width="8.88671875" style="96"/>
    <col min="3585" max="3586" width="4.44140625" style="96" customWidth="1"/>
    <col min="3587" max="3587" width="13.44140625" style="96" customWidth="1"/>
    <col min="3588" max="3588" width="5.5546875" style="96" customWidth="1"/>
    <col min="3589" max="3589" width="4.44140625" style="96" customWidth="1"/>
    <col min="3590" max="3590" width="6.6640625" style="96" customWidth="1"/>
    <col min="3591" max="3594" width="4.44140625" style="96" customWidth="1"/>
    <col min="3595" max="3610" width="8.88671875" style="96" customWidth="1"/>
    <col min="3611" max="3840" width="8.88671875" style="96"/>
    <col min="3841" max="3842" width="4.44140625" style="96" customWidth="1"/>
    <col min="3843" max="3843" width="13.44140625" style="96" customWidth="1"/>
    <col min="3844" max="3844" width="5.5546875" style="96" customWidth="1"/>
    <col min="3845" max="3845" width="4.44140625" style="96" customWidth="1"/>
    <col min="3846" max="3846" width="6.6640625" style="96" customWidth="1"/>
    <col min="3847" max="3850" width="4.44140625" style="96" customWidth="1"/>
    <col min="3851" max="3866" width="8.88671875" style="96" customWidth="1"/>
    <col min="3867" max="4096" width="8.88671875" style="96"/>
    <col min="4097" max="4098" width="4.44140625" style="96" customWidth="1"/>
    <col min="4099" max="4099" width="13.44140625" style="96" customWidth="1"/>
    <col min="4100" max="4100" width="5.5546875" style="96" customWidth="1"/>
    <col min="4101" max="4101" width="4.44140625" style="96" customWidth="1"/>
    <col min="4102" max="4102" width="6.6640625" style="96" customWidth="1"/>
    <col min="4103" max="4106" width="4.44140625" style="96" customWidth="1"/>
    <col min="4107" max="4122" width="8.88671875" style="96" customWidth="1"/>
    <col min="4123" max="4352" width="8.88671875" style="96"/>
    <col min="4353" max="4354" width="4.44140625" style="96" customWidth="1"/>
    <col min="4355" max="4355" width="13.44140625" style="96" customWidth="1"/>
    <col min="4356" max="4356" width="5.5546875" style="96" customWidth="1"/>
    <col min="4357" max="4357" width="4.44140625" style="96" customWidth="1"/>
    <col min="4358" max="4358" width="6.6640625" style="96" customWidth="1"/>
    <col min="4359" max="4362" width="4.44140625" style="96" customWidth="1"/>
    <col min="4363" max="4378" width="8.88671875" style="96" customWidth="1"/>
    <col min="4379" max="4608" width="8.88671875" style="96"/>
    <col min="4609" max="4610" width="4.44140625" style="96" customWidth="1"/>
    <col min="4611" max="4611" width="13.44140625" style="96" customWidth="1"/>
    <col min="4612" max="4612" width="5.5546875" style="96" customWidth="1"/>
    <col min="4613" max="4613" width="4.44140625" style="96" customWidth="1"/>
    <col min="4614" max="4614" width="6.6640625" style="96" customWidth="1"/>
    <col min="4615" max="4618" width="4.44140625" style="96" customWidth="1"/>
    <col min="4619" max="4634" width="8.88671875" style="96" customWidth="1"/>
    <col min="4635" max="4864" width="8.88671875" style="96"/>
    <col min="4865" max="4866" width="4.44140625" style="96" customWidth="1"/>
    <col min="4867" max="4867" width="13.44140625" style="96" customWidth="1"/>
    <col min="4868" max="4868" width="5.5546875" style="96" customWidth="1"/>
    <col min="4869" max="4869" width="4.44140625" style="96" customWidth="1"/>
    <col min="4870" max="4870" width="6.6640625" style="96" customWidth="1"/>
    <col min="4871" max="4874" width="4.44140625" style="96" customWidth="1"/>
    <col min="4875" max="4890" width="8.88671875" style="96" customWidth="1"/>
    <col min="4891" max="5120" width="8.88671875" style="96"/>
    <col min="5121" max="5122" width="4.44140625" style="96" customWidth="1"/>
    <col min="5123" max="5123" width="13.44140625" style="96" customWidth="1"/>
    <col min="5124" max="5124" width="5.5546875" style="96" customWidth="1"/>
    <col min="5125" max="5125" width="4.44140625" style="96" customWidth="1"/>
    <col min="5126" max="5126" width="6.6640625" style="96" customWidth="1"/>
    <col min="5127" max="5130" width="4.44140625" style="96" customWidth="1"/>
    <col min="5131" max="5146" width="8.88671875" style="96" customWidth="1"/>
    <col min="5147" max="5376" width="8.88671875" style="96"/>
    <col min="5377" max="5378" width="4.44140625" style="96" customWidth="1"/>
    <col min="5379" max="5379" width="13.44140625" style="96" customWidth="1"/>
    <col min="5380" max="5380" width="5.5546875" style="96" customWidth="1"/>
    <col min="5381" max="5381" width="4.44140625" style="96" customWidth="1"/>
    <col min="5382" max="5382" width="6.6640625" style="96" customWidth="1"/>
    <col min="5383" max="5386" width="4.44140625" style="96" customWidth="1"/>
    <col min="5387" max="5402" width="8.88671875" style="96" customWidth="1"/>
    <col min="5403" max="5632" width="8.88671875" style="96"/>
    <col min="5633" max="5634" width="4.44140625" style="96" customWidth="1"/>
    <col min="5635" max="5635" width="13.44140625" style="96" customWidth="1"/>
    <col min="5636" max="5636" width="5.5546875" style="96" customWidth="1"/>
    <col min="5637" max="5637" width="4.44140625" style="96" customWidth="1"/>
    <col min="5638" max="5638" width="6.6640625" style="96" customWidth="1"/>
    <col min="5639" max="5642" width="4.44140625" style="96" customWidth="1"/>
    <col min="5643" max="5658" width="8.88671875" style="96" customWidth="1"/>
    <col min="5659" max="5888" width="8.88671875" style="96"/>
    <col min="5889" max="5890" width="4.44140625" style="96" customWidth="1"/>
    <col min="5891" max="5891" width="13.44140625" style="96" customWidth="1"/>
    <col min="5892" max="5892" width="5.5546875" style="96" customWidth="1"/>
    <col min="5893" max="5893" width="4.44140625" style="96" customWidth="1"/>
    <col min="5894" max="5894" width="6.6640625" style="96" customWidth="1"/>
    <col min="5895" max="5898" width="4.44140625" style="96" customWidth="1"/>
    <col min="5899" max="5914" width="8.88671875" style="96" customWidth="1"/>
    <col min="5915" max="6144" width="8.88671875" style="96"/>
    <col min="6145" max="6146" width="4.44140625" style="96" customWidth="1"/>
    <col min="6147" max="6147" width="13.44140625" style="96" customWidth="1"/>
    <col min="6148" max="6148" width="5.5546875" style="96" customWidth="1"/>
    <col min="6149" max="6149" width="4.44140625" style="96" customWidth="1"/>
    <col min="6150" max="6150" width="6.6640625" style="96" customWidth="1"/>
    <col min="6151" max="6154" width="4.44140625" style="96" customWidth="1"/>
    <col min="6155" max="6170" width="8.88671875" style="96" customWidth="1"/>
    <col min="6171" max="6400" width="8.88671875" style="96"/>
    <col min="6401" max="6402" width="4.44140625" style="96" customWidth="1"/>
    <col min="6403" max="6403" width="13.44140625" style="96" customWidth="1"/>
    <col min="6404" max="6404" width="5.5546875" style="96" customWidth="1"/>
    <col min="6405" max="6405" width="4.44140625" style="96" customWidth="1"/>
    <col min="6406" max="6406" width="6.6640625" style="96" customWidth="1"/>
    <col min="6407" max="6410" width="4.44140625" style="96" customWidth="1"/>
    <col min="6411" max="6426" width="8.88671875" style="96" customWidth="1"/>
    <col min="6427" max="6656" width="8.88671875" style="96"/>
    <col min="6657" max="6658" width="4.44140625" style="96" customWidth="1"/>
    <col min="6659" max="6659" width="13.44140625" style="96" customWidth="1"/>
    <col min="6660" max="6660" width="5.5546875" style="96" customWidth="1"/>
    <col min="6661" max="6661" width="4.44140625" style="96" customWidth="1"/>
    <col min="6662" max="6662" width="6.6640625" style="96" customWidth="1"/>
    <col min="6663" max="6666" width="4.44140625" style="96" customWidth="1"/>
    <col min="6667" max="6682" width="8.88671875" style="96" customWidth="1"/>
    <col min="6683" max="6912" width="8.88671875" style="96"/>
    <col min="6913" max="6914" width="4.44140625" style="96" customWidth="1"/>
    <col min="6915" max="6915" width="13.44140625" style="96" customWidth="1"/>
    <col min="6916" max="6916" width="5.5546875" style="96" customWidth="1"/>
    <col min="6917" max="6917" width="4.44140625" style="96" customWidth="1"/>
    <col min="6918" max="6918" width="6.6640625" style="96" customWidth="1"/>
    <col min="6919" max="6922" width="4.44140625" style="96" customWidth="1"/>
    <col min="6923" max="6938" width="8.88671875" style="96" customWidth="1"/>
    <col min="6939" max="7168" width="8.88671875" style="96"/>
    <col min="7169" max="7170" width="4.44140625" style="96" customWidth="1"/>
    <col min="7171" max="7171" width="13.44140625" style="96" customWidth="1"/>
    <col min="7172" max="7172" width="5.5546875" style="96" customWidth="1"/>
    <col min="7173" max="7173" width="4.44140625" style="96" customWidth="1"/>
    <col min="7174" max="7174" width="6.6640625" style="96" customWidth="1"/>
    <col min="7175" max="7178" width="4.44140625" style="96" customWidth="1"/>
    <col min="7179" max="7194" width="8.88671875" style="96" customWidth="1"/>
    <col min="7195" max="7424" width="8.88671875" style="96"/>
    <col min="7425" max="7426" width="4.44140625" style="96" customWidth="1"/>
    <col min="7427" max="7427" width="13.44140625" style="96" customWidth="1"/>
    <col min="7428" max="7428" width="5.5546875" style="96" customWidth="1"/>
    <col min="7429" max="7429" width="4.44140625" style="96" customWidth="1"/>
    <col min="7430" max="7430" width="6.6640625" style="96" customWidth="1"/>
    <col min="7431" max="7434" width="4.44140625" style="96" customWidth="1"/>
    <col min="7435" max="7450" width="8.88671875" style="96" customWidth="1"/>
    <col min="7451" max="7680" width="8.88671875" style="96"/>
    <col min="7681" max="7682" width="4.44140625" style="96" customWidth="1"/>
    <col min="7683" max="7683" width="13.44140625" style="96" customWidth="1"/>
    <col min="7684" max="7684" width="5.5546875" style="96" customWidth="1"/>
    <col min="7685" max="7685" width="4.44140625" style="96" customWidth="1"/>
    <col min="7686" max="7686" width="6.6640625" style="96" customWidth="1"/>
    <col min="7687" max="7690" width="4.44140625" style="96" customWidth="1"/>
    <col min="7691" max="7706" width="8.88671875" style="96" customWidth="1"/>
    <col min="7707" max="7936" width="8.88671875" style="96"/>
    <col min="7937" max="7938" width="4.44140625" style="96" customWidth="1"/>
    <col min="7939" max="7939" width="13.44140625" style="96" customWidth="1"/>
    <col min="7940" max="7940" width="5.5546875" style="96" customWidth="1"/>
    <col min="7941" max="7941" width="4.44140625" style="96" customWidth="1"/>
    <col min="7942" max="7942" width="6.6640625" style="96" customWidth="1"/>
    <col min="7943" max="7946" width="4.44140625" style="96" customWidth="1"/>
    <col min="7947" max="7962" width="8.88671875" style="96" customWidth="1"/>
    <col min="7963" max="8192" width="8.88671875" style="96"/>
    <col min="8193" max="8194" width="4.44140625" style="96" customWidth="1"/>
    <col min="8195" max="8195" width="13.44140625" style="96" customWidth="1"/>
    <col min="8196" max="8196" width="5.5546875" style="96" customWidth="1"/>
    <col min="8197" max="8197" width="4.44140625" style="96" customWidth="1"/>
    <col min="8198" max="8198" width="6.6640625" style="96" customWidth="1"/>
    <col min="8199" max="8202" width="4.44140625" style="96" customWidth="1"/>
    <col min="8203" max="8218" width="8.88671875" style="96" customWidth="1"/>
    <col min="8219" max="8448" width="8.88671875" style="96"/>
    <col min="8449" max="8450" width="4.44140625" style="96" customWidth="1"/>
    <col min="8451" max="8451" width="13.44140625" style="96" customWidth="1"/>
    <col min="8452" max="8452" width="5.5546875" style="96" customWidth="1"/>
    <col min="8453" max="8453" width="4.44140625" style="96" customWidth="1"/>
    <col min="8454" max="8454" width="6.6640625" style="96" customWidth="1"/>
    <col min="8455" max="8458" width="4.44140625" style="96" customWidth="1"/>
    <col min="8459" max="8474" width="8.88671875" style="96" customWidth="1"/>
    <col min="8475" max="8704" width="8.88671875" style="96"/>
    <col min="8705" max="8706" width="4.44140625" style="96" customWidth="1"/>
    <col min="8707" max="8707" width="13.44140625" style="96" customWidth="1"/>
    <col min="8708" max="8708" width="5.5546875" style="96" customWidth="1"/>
    <col min="8709" max="8709" width="4.44140625" style="96" customWidth="1"/>
    <col min="8710" max="8710" width="6.6640625" style="96" customWidth="1"/>
    <col min="8711" max="8714" width="4.44140625" style="96" customWidth="1"/>
    <col min="8715" max="8730" width="8.88671875" style="96" customWidth="1"/>
    <col min="8731" max="8960" width="8.88671875" style="96"/>
    <col min="8961" max="8962" width="4.44140625" style="96" customWidth="1"/>
    <col min="8963" max="8963" width="13.44140625" style="96" customWidth="1"/>
    <col min="8964" max="8964" width="5.5546875" style="96" customWidth="1"/>
    <col min="8965" max="8965" width="4.44140625" style="96" customWidth="1"/>
    <col min="8966" max="8966" width="6.6640625" style="96" customWidth="1"/>
    <col min="8967" max="8970" width="4.44140625" style="96" customWidth="1"/>
    <col min="8971" max="8986" width="8.88671875" style="96" customWidth="1"/>
    <col min="8987" max="9216" width="8.88671875" style="96"/>
    <col min="9217" max="9218" width="4.44140625" style="96" customWidth="1"/>
    <col min="9219" max="9219" width="13.44140625" style="96" customWidth="1"/>
    <col min="9220" max="9220" width="5.5546875" style="96" customWidth="1"/>
    <col min="9221" max="9221" width="4.44140625" style="96" customWidth="1"/>
    <col min="9222" max="9222" width="6.6640625" style="96" customWidth="1"/>
    <col min="9223" max="9226" width="4.44140625" style="96" customWidth="1"/>
    <col min="9227" max="9242" width="8.88671875" style="96" customWidth="1"/>
    <col min="9243" max="9472" width="8.88671875" style="96"/>
    <col min="9473" max="9474" width="4.44140625" style="96" customWidth="1"/>
    <col min="9475" max="9475" width="13.44140625" style="96" customWidth="1"/>
    <col min="9476" max="9476" width="5.5546875" style="96" customWidth="1"/>
    <col min="9477" max="9477" width="4.44140625" style="96" customWidth="1"/>
    <col min="9478" max="9478" width="6.6640625" style="96" customWidth="1"/>
    <col min="9479" max="9482" width="4.44140625" style="96" customWidth="1"/>
    <col min="9483" max="9498" width="8.88671875" style="96" customWidth="1"/>
    <col min="9499" max="9728" width="8.88671875" style="96"/>
    <col min="9729" max="9730" width="4.44140625" style="96" customWidth="1"/>
    <col min="9731" max="9731" width="13.44140625" style="96" customWidth="1"/>
    <col min="9732" max="9732" width="5.5546875" style="96" customWidth="1"/>
    <col min="9733" max="9733" width="4.44140625" style="96" customWidth="1"/>
    <col min="9734" max="9734" width="6.6640625" style="96" customWidth="1"/>
    <col min="9735" max="9738" width="4.44140625" style="96" customWidth="1"/>
    <col min="9739" max="9754" width="8.88671875" style="96" customWidth="1"/>
    <col min="9755" max="9984" width="8.88671875" style="96"/>
    <col min="9985" max="9986" width="4.44140625" style="96" customWidth="1"/>
    <col min="9987" max="9987" width="13.44140625" style="96" customWidth="1"/>
    <col min="9988" max="9988" width="5.5546875" style="96" customWidth="1"/>
    <col min="9989" max="9989" width="4.44140625" style="96" customWidth="1"/>
    <col min="9990" max="9990" width="6.6640625" style="96" customWidth="1"/>
    <col min="9991" max="9994" width="4.44140625" style="96" customWidth="1"/>
    <col min="9995" max="10010" width="8.88671875" style="96" customWidth="1"/>
    <col min="10011" max="10240" width="8.88671875" style="96"/>
    <col min="10241" max="10242" width="4.44140625" style="96" customWidth="1"/>
    <col min="10243" max="10243" width="13.44140625" style="96" customWidth="1"/>
    <col min="10244" max="10244" width="5.5546875" style="96" customWidth="1"/>
    <col min="10245" max="10245" width="4.44140625" style="96" customWidth="1"/>
    <col min="10246" max="10246" width="6.6640625" style="96" customWidth="1"/>
    <col min="10247" max="10250" width="4.44140625" style="96" customWidth="1"/>
    <col min="10251" max="10266" width="8.88671875" style="96" customWidth="1"/>
    <col min="10267" max="10496" width="8.88671875" style="96"/>
    <col min="10497" max="10498" width="4.44140625" style="96" customWidth="1"/>
    <col min="10499" max="10499" width="13.44140625" style="96" customWidth="1"/>
    <col min="10500" max="10500" width="5.5546875" style="96" customWidth="1"/>
    <col min="10501" max="10501" width="4.44140625" style="96" customWidth="1"/>
    <col min="10502" max="10502" width="6.6640625" style="96" customWidth="1"/>
    <col min="10503" max="10506" width="4.44140625" style="96" customWidth="1"/>
    <col min="10507" max="10522" width="8.88671875" style="96" customWidth="1"/>
    <col min="10523" max="10752" width="8.88671875" style="96"/>
    <col min="10753" max="10754" width="4.44140625" style="96" customWidth="1"/>
    <col min="10755" max="10755" width="13.44140625" style="96" customWidth="1"/>
    <col min="10756" max="10756" width="5.5546875" style="96" customWidth="1"/>
    <col min="10757" max="10757" width="4.44140625" style="96" customWidth="1"/>
    <col min="10758" max="10758" width="6.6640625" style="96" customWidth="1"/>
    <col min="10759" max="10762" width="4.44140625" style="96" customWidth="1"/>
    <col min="10763" max="10778" width="8.88671875" style="96" customWidth="1"/>
    <col min="10779" max="11008" width="8.88671875" style="96"/>
    <col min="11009" max="11010" width="4.44140625" style="96" customWidth="1"/>
    <col min="11011" max="11011" width="13.44140625" style="96" customWidth="1"/>
    <col min="11012" max="11012" width="5.5546875" style="96" customWidth="1"/>
    <col min="11013" max="11013" width="4.44140625" style="96" customWidth="1"/>
    <col min="11014" max="11014" width="6.6640625" style="96" customWidth="1"/>
    <col min="11015" max="11018" width="4.44140625" style="96" customWidth="1"/>
    <col min="11019" max="11034" width="8.88671875" style="96" customWidth="1"/>
    <col min="11035" max="11264" width="8.88671875" style="96"/>
    <col min="11265" max="11266" width="4.44140625" style="96" customWidth="1"/>
    <col min="11267" max="11267" width="13.44140625" style="96" customWidth="1"/>
    <col min="11268" max="11268" width="5.5546875" style="96" customWidth="1"/>
    <col min="11269" max="11269" width="4.44140625" style="96" customWidth="1"/>
    <col min="11270" max="11270" width="6.6640625" style="96" customWidth="1"/>
    <col min="11271" max="11274" width="4.44140625" style="96" customWidth="1"/>
    <col min="11275" max="11290" width="8.88671875" style="96" customWidth="1"/>
    <col min="11291" max="11520" width="8.88671875" style="96"/>
    <col min="11521" max="11522" width="4.44140625" style="96" customWidth="1"/>
    <col min="11523" max="11523" width="13.44140625" style="96" customWidth="1"/>
    <col min="11524" max="11524" width="5.5546875" style="96" customWidth="1"/>
    <col min="11525" max="11525" width="4.44140625" style="96" customWidth="1"/>
    <col min="11526" max="11526" width="6.6640625" style="96" customWidth="1"/>
    <col min="11527" max="11530" width="4.44140625" style="96" customWidth="1"/>
    <col min="11531" max="11546" width="8.88671875" style="96" customWidth="1"/>
    <col min="11547" max="11776" width="8.88671875" style="96"/>
    <col min="11777" max="11778" width="4.44140625" style="96" customWidth="1"/>
    <col min="11779" max="11779" width="13.44140625" style="96" customWidth="1"/>
    <col min="11780" max="11780" width="5.5546875" style="96" customWidth="1"/>
    <col min="11781" max="11781" width="4.44140625" style="96" customWidth="1"/>
    <col min="11782" max="11782" width="6.6640625" style="96" customWidth="1"/>
    <col min="11783" max="11786" width="4.44140625" style="96" customWidth="1"/>
    <col min="11787" max="11802" width="8.88671875" style="96" customWidth="1"/>
    <col min="11803" max="12032" width="8.88671875" style="96"/>
    <col min="12033" max="12034" width="4.44140625" style="96" customWidth="1"/>
    <col min="12035" max="12035" width="13.44140625" style="96" customWidth="1"/>
    <col min="12036" max="12036" width="5.5546875" style="96" customWidth="1"/>
    <col min="12037" max="12037" width="4.44140625" style="96" customWidth="1"/>
    <col min="12038" max="12038" width="6.6640625" style="96" customWidth="1"/>
    <col min="12039" max="12042" width="4.44140625" style="96" customWidth="1"/>
    <col min="12043" max="12058" width="8.88671875" style="96" customWidth="1"/>
    <col min="12059" max="12288" width="8.88671875" style="96"/>
    <col min="12289" max="12290" width="4.44140625" style="96" customWidth="1"/>
    <col min="12291" max="12291" width="13.44140625" style="96" customWidth="1"/>
    <col min="12292" max="12292" width="5.5546875" style="96" customWidth="1"/>
    <col min="12293" max="12293" width="4.44140625" style="96" customWidth="1"/>
    <col min="12294" max="12294" width="6.6640625" style="96" customWidth="1"/>
    <col min="12295" max="12298" width="4.44140625" style="96" customWidth="1"/>
    <col min="12299" max="12314" width="8.88671875" style="96" customWidth="1"/>
    <col min="12315" max="12544" width="8.88671875" style="96"/>
    <col min="12545" max="12546" width="4.44140625" style="96" customWidth="1"/>
    <col min="12547" max="12547" width="13.44140625" style="96" customWidth="1"/>
    <col min="12548" max="12548" width="5.5546875" style="96" customWidth="1"/>
    <col min="12549" max="12549" width="4.44140625" style="96" customWidth="1"/>
    <col min="12550" max="12550" width="6.6640625" style="96" customWidth="1"/>
    <col min="12551" max="12554" width="4.44140625" style="96" customWidth="1"/>
    <col min="12555" max="12570" width="8.88671875" style="96" customWidth="1"/>
    <col min="12571" max="12800" width="8.88671875" style="96"/>
    <col min="12801" max="12802" width="4.44140625" style="96" customWidth="1"/>
    <col min="12803" max="12803" width="13.44140625" style="96" customWidth="1"/>
    <col min="12804" max="12804" width="5.5546875" style="96" customWidth="1"/>
    <col min="12805" max="12805" width="4.44140625" style="96" customWidth="1"/>
    <col min="12806" max="12806" width="6.6640625" style="96" customWidth="1"/>
    <col min="12807" max="12810" width="4.44140625" style="96" customWidth="1"/>
    <col min="12811" max="12826" width="8.88671875" style="96" customWidth="1"/>
    <col min="12827" max="13056" width="8.88671875" style="96"/>
    <col min="13057" max="13058" width="4.44140625" style="96" customWidth="1"/>
    <col min="13059" max="13059" width="13.44140625" style="96" customWidth="1"/>
    <col min="13060" max="13060" width="5.5546875" style="96" customWidth="1"/>
    <col min="13061" max="13061" width="4.44140625" style="96" customWidth="1"/>
    <col min="13062" max="13062" width="6.6640625" style="96" customWidth="1"/>
    <col min="13063" max="13066" width="4.44140625" style="96" customWidth="1"/>
    <col min="13067" max="13082" width="8.88671875" style="96" customWidth="1"/>
    <col min="13083" max="13312" width="8.88671875" style="96"/>
    <col min="13313" max="13314" width="4.44140625" style="96" customWidth="1"/>
    <col min="13315" max="13315" width="13.44140625" style="96" customWidth="1"/>
    <col min="13316" max="13316" width="5.5546875" style="96" customWidth="1"/>
    <col min="13317" max="13317" width="4.44140625" style="96" customWidth="1"/>
    <col min="13318" max="13318" width="6.6640625" style="96" customWidth="1"/>
    <col min="13319" max="13322" width="4.44140625" style="96" customWidth="1"/>
    <col min="13323" max="13338" width="8.88671875" style="96" customWidth="1"/>
    <col min="13339" max="13568" width="8.88671875" style="96"/>
    <col min="13569" max="13570" width="4.44140625" style="96" customWidth="1"/>
    <col min="13571" max="13571" width="13.44140625" style="96" customWidth="1"/>
    <col min="13572" max="13572" width="5.5546875" style="96" customWidth="1"/>
    <col min="13573" max="13573" width="4.44140625" style="96" customWidth="1"/>
    <col min="13574" max="13574" width="6.6640625" style="96" customWidth="1"/>
    <col min="13575" max="13578" width="4.44140625" style="96" customWidth="1"/>
    <col min="13579" max="13594" width="8.88671875" style="96" customWidth="1"/>
    <col min="13595" max="13824" width="8.88671875" style="96"/>
    <col min="13825" max="13826" width="4.44140625" style="96" customWidth="1"/>
    <col min="13827" max="13827" width="13.44140625" style="96" customWidth="1"/>
    <col min="13828" max="13828" width="5.5546875" style="96" customWidth="1"/>
    <col min="13829" max="13829" width="4.44140625" style="96" customWidth="1"/>
    <col min="13830" max="13830" width="6.6640625" style="96" customWidth="1"/>
    <col min="13831" max="13834" width="4.44140625" style="96" customWidth="1"/>
    <col min="13835" max="13850" width="8.88671875" style="96" customWidth="1"/>
    <col min="13851" max="14080" width="8.88671875" style="96"/>
    <col min="14081" max="14082" width="4.44140625" style="96" customWidth="1"/>
    <col min="14083" max="14083" width="13.44140625" style="96" customWidth="1"/>
    <col min="14084" max="14084" width="5.5546875" style="96" customWidth="1"/>
    <col min="14085" max="14085" width="4.44140625" style="96" customWidth="1"/>
    <col min="14086" max="14086" width="6.6640625" style="96" customWidth="1"/>
    <col min="14087" max="14090" width="4.44140625" style="96" customWidth="1"/>
    <col min="14091" max="14106" width="8.88671875" style="96" customWidth="1"/>
    <col min="14107" max="14336" width="8.88671875" style="96"/>
    <col min="14337" max="14338" width="4.44140625" style="96" customWidth="1"/>
    <col min="14339" max="14339" width="13.44140625" style="96" customWidth="1"/>
    <col min="14340" max="14340" width="5.5546875" style="96" customWidth="1"/>
    <col min="14341" max="14341" width="4.44140625" style="96" customWidth="1"/>
    <col min="14342" max="14342" width="6.6640625" style="96" customWidth="1"/>
    <col min="14343" max="14346" width="4.44140625" style="96" customWidth="1"/>
    <col min="14347" max="14362" width="8.88671875" style="96" customWidth="1"/>
    <col min="14363" max="14592" width="8.88671875" style="96"/>
    <col min="14593" max="14594" width="4.44140625" style="96" customWidth="1"/>
    <col min="14595" max="14595" width="13.44140625" style="96" customWidth="1"/>
    <col min="14596" max="14596" width="5.5546875" style="96" customWidth="1"/>
    <col min="14597" max="14597" width="4.44140625" style="96" customWidth="1"/>
    <col min="14598" max="14598" width="6.6640625" style="96" customWidth="1"/>
    <col min="14599" max="14602" width="4.44140625" style="96" customWidth="1"/>
    <col min="14603" max="14618" width="8.88671875" style="96" customWidth="1"/>
    <col min="14619" max="14848" width="8.88671875" style="96"/>
    <col min="14849" max="14850" width="4.44140625" style="96" customWidth="1"/>
    <col min="14851" max="14851" width="13.44140625" style="96" customWidth="1"/>
    <col min="14852" max="14852" width="5.5546875" style="96" customWidth="1"/>
    <col min="14853" max="14853" width="4.44140625" style="96" customWidth="1"/>
    <col min="14854" max="14854" width="6.6640625" style="96" customWidth="1"/>
    <col min="14855" max="14858" width="4.44140625" style="96" customWidth="1"/>
    <col min="14859" max="14874" width="8.88671875" style="96" customWidth="1"/>
    <col min="14875" max="15104" width="8.88671875" style="96"/>
    <col min="15105" max="15106" width="4.44140625" style="96" customWidth="1"/>
    <col min="15107" max="15107" width="13.44140625" style="96" customWidth="1"/>
    <col min="15108" max="15108" width="5.5546875" style="96" customWidth="1"/>
    <col min="15109" max="15109" width="4.44140625" style="96" customWidth="1"/>
    <col min="15110" max="15110" width="6.6640625" style="96" customWidth="1"/>
    <col min="15111" max="15114" width="4.44140625" style="96" customWidth="1"/>
    <col min="15115" max="15130" width="8.88671875" style="96" customWidth="1"/>
    <col min="15131" max="15360" width="8.88671875" style="96"/>
    <col min="15361" max="15362" width="4.44140625" style="96" customWidth="1"/>
    <col min="15363" max="15363" width="13.44140625" style="96" customWidth="1"/>
    <col min="15364" max="15364" width="5.5546875" style="96" customWidth="1"/>
    <col min="15365" max="15365" width="4.44140625" style="96" customWidth="1"/>
    <col min="15366" max="15366" width="6.6640625" style="96" customWidth="1"/>
    <col min="15367" max="15370" width="4.44140625" style="96" customWidth="1"/>
    <col min="15371" max="15386" width="8.88671875" style="96" customWidth="1"/>
    <col min="15387" max="15616" width="8.88671875" style="96"/>
    <col min="15617" max="15618" width="4.44140625" style="96" customWidth="1"/>
    <col min="15619" max="15619" width="13.44140625" style="96" customWidth="1"/>
    <col min="15620" max="15620" width="5.5546875" style="96" customWidth="1"/>
    <col min="15621" max="15621" width="4.44140625" style="96" customWidth="1"/>
    <col min="15622" max="15622" width="6.6640625" style="96" customWidth="1"/>
    <col min="15623" max="15626" width="4.44140625" style="96" customWidth="1"/>
    <col min="15627" max="15642" width="8.88671875" style="96" customWidth="1"/>
    <col min="15643" max="15872" width="8.88671875" style="96"/>
    <col min="15873" max="15874" width="4.44140625" style="96" customWidth="1"/>
    <col min="15875" max="15875" width="13.44140625" style="96" customWidth="1"/>
    <col min="15876" max="15876" width="5.5546875" style="96" customWidth="1"/>
    <col min="15877" max="15877" width="4.44140625" style="96" customWidth="1"/>
    <col min="15878" max="15878" width="6.6640625" style="96" customWidth="1"/>
    <col min="15879" max="15882" width="4.44140625" style="96" customWidth="1"/>
    <col min="15883" max="15898" width="8.88671875" style="96" customWidth="1"/>
    <col min="15899" max="16128" width="8.88671875" style="96"/>
    <col min="16129" max="16130" width="4.44140625" style="96" customWidth="1"/>
    <col min="16131" max="16131" width="13.44140625" style="96" customWidth="1"/>
    <col min="16132" max="16132" width="5.5546875" style="96" customWidth="1"/>
    <col min="16133" max="16133" width="4.44140625" style="96" customWidth="1"/>
    <col min="16134" max="16134" width="6.6640625" style="96" customWidth="1"/>
    <col min="16135" max="16138" width="4.44140625" style="96" customWidth="1"/>
    <col min="16139" max="16154" width="8.88671875" style="96" customWidth="1"/>
    <col min="16155" max="16384" width="8.88671875" style="96"/>
  </cols>
  <sheetData>
    <row r="1" spans="1:26" ht="13.8">
      <c r="A1" s="95"/>
      <c r="B1" s="95"/>
      <c r="C1" s="95"/>
      <c r="D1" s="95"/>
      <c r="E1" s="95"/>
      <c r="F1" s="95"/>
      <c r="G1" s="95"/>
      <c r="H1" s="95"/>
      <c r="I1" s="95"/>
      <c r="J1" s="95"/>
      <c r="K1" s="113" t="s">
        <v>212</v>
      </c>
      <c r="L1" s="113"/>
      <c r="M1" s="11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</row>
    <row r="2" spans="1:26" ht="13.8">
      <c r="A2" s="95"/>
      <c r="B2" s="95"/>
      <c r="C2" s="95"/>
      <c r="D2" s="95"/>
      <c r="E2" s="95"/>
      <c r="F2" s="95"/>
      <c r="G2" s="95"/>
      <c r="H2" s="95"/>
      <c r="I2" s="95"/>
      <c r="J2" s="95"/>
      <c r="K2" s="115" t="s">
        <v>210</v>
      </c>
      <c r="L2" s="115"/>
      <c r="M2" s="11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</row>
    <row r="3" spans="1:26" ht="13.8">
      <c r="A3" s="95"/>
      <c r="B3" s="95"/>
      <c r="C3" s="95"/>
      <c r="D3" s="95"/>
      <c r="E3" s="95"/>
      <c r="F3" s="95"/>
      <c r="G3" s="95"/>
      <c r="H3" s="95"/>
      <c r="I3" s="95"/>
      <c r="J3" s="95"/>
      <c r="K3" s="113" t="s">
        <v>211</v>
      </c>
      <c r="L3" s="113"/>
      <c r="M3" s="11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</row>
    <row r="4" spans="1:26" ht="13.8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</row>
    <row r="5" spans="1:26" ht="13.8">
      <c r="A5" s="95"/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</row>
    <row r="6" spans="1:26" ht="13.8">
      <c r="A6" s="95"/>
      <c r="B6" s="95"/>
      <c r="C6" s="95"/>
      <c r="D6" s="97"/>
      <c r="E6" s="97"/>
      <c r="F6" s="97"/>
      <c r="G6" s="97"/>
      <c r="H6" s="97"/>
      <c r="I6" s="97"/>
      <c r="J6" s="97"/>
      <c r="K6" s="95"/>
      <c r="L6" s="95"/>
      <c r="M6" s="95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</row>
    <row r="7" spans="1:26" ht="13.8">
      <c r="A7" s="95" t="s">
        <v>196</v>
      </c>
      <c r="B7" s="95"/>
      <c r="C7" s="98"/>
      <c r="D7" s="99">
        <v>8</v>
      </c>
      <c r="E7" s="99">
        <v>3</v>
      </c>
      <c r="F7" s="99">
        <v>8</v>
      </c>
      <c r="G7" s="99">
        <v>4</v>
      </c>
      <c r="H7" s="99">
        <v>5</v>
      </c>
      <c r="I7" s="99">
        <v>0</v>
      </c>
      <c r="J7" s="99">
        <v>9</v>
      </c>
      <c r="K7" s="100"/>
      <c r="L7" s="95"/>
      <c r="M7" s="95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</row>
    <row r="8" spans="1:26" ht="14.25" customHeight="1">
      <c r="A8" s="95"/>
      <c r="B8" s="95"/>
      <c r="C8" s="95"/>
      <c r="D8" s="101"/>
      <c r="E8" s="101"/>
      <c r="F8" s="101"/>
      <c r="G8" s="101"/>
      <c r="H8" s="101"/>
      <c r="I8" s="101"/>
      <c r="J8" s="101"/>
      <c r="K8" s="95"/>
      <c r="L8" s="95"/>
      <c r="M8" s="95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</row>
    <row r="9" spans="1:26" ht="14.25" customHeight="1">
      <c r="A9" s="95" t="s">
        <v>251</v>
      </c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</row>
    <row r="10" spans="1:26" ht="14.25" customHeight="1">
      <c r="A10" s="95"/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</row>
    <row r="11" spans="1:26" ht="13.8">
      <c r="A11" s="95" t="s">
        <v>213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</row>
    <row r="12" spans="1:26" ht="13.8">
      <c r="A12" s="95"/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</row>
    <row r="13" spans="1:26" ht="13.8">
      <c r="A13" s="95" t="s">
        <v>235</v>
      </c>
      <c r="B13" s="95"/>
      <c r="C13" s="95"/>
      <c r="D13" s="95"/>
      <c r="E13" s="95"/>
      <c r="F13" s="95" t="s">
        <v>197</v>
      </c>
      <c r="G13" s="95"/>
      <c r="H13" s="95"/>
      <c r="I13" s="95"/>
      <c r="J13" s="95"/>
      <c r="K13" s="95"/>
      <c r="L13" s="95"/>
      <c r="M13" s="95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</row>
    <row r="14" spans="1:26" ht="13.8">
      <c r="A14" s="95"/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</row>
    <row r="15" spans="1:26" ht="13.8">
      <c r="A15" s="95" t="s">
        <v>236</v>
      </c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</row>
    <row r="16" spans="1:26" ht="13.8">
      <c r="A16" s="94"/>
      <c r="B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</row>
    <row r="17" spans="1:26" ht="13.8">
      <c r="A17" s="94"/>
      <c r="B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</row>
    <row r="18" spans="1:26" ht="13.8">
      <c r="A18" s="102"/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</row>
    <row r="19" spans="1:26" ht="13.8">
      <c r="A19" s="94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</row>
    <row r="20" spans="1:26" ht="26.25" customHeight="1">
      <c r="A20" s="194" t="s">
        <v>243</v>
      </c>
      <c r="B20" s="194"/>
      <c r="C20" s="195"/>
      <c r="D20" s="103"/>
      <c r="E20" s="196" t="s">
        <v>229</v>
      </c>
      <c r="F20" s="196"/>
      <c r="G20" s="196"/>
      <c r="H20" s="196"/>
      <c r="I20" s="196"/>
      <c r="J20" s="196"/>
      <c r="K20" s="196"/>
      <c r="L20" s="196"/>
      <c r="M20" s="196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</row>
    <row r="21" spans="1:26" ht="23.25" customHeight="1">
      <c r="A21" s="194"/>
      <c r="B21" s="194"/>
      <c r="C21" s="195"/>
      <c r="D21" s="103"/>
      <c r="E21" s="196" t="s">
        <v>248</v>
      </c>
      <c r="F21" s="196"/>
      <c r="G21" s="196"/>
      <c r="H21" s="196"/>
      <c r="I21" s="196"/>
      <c r="J21" s="196"/>
      <c r="K21" s="196"/>
      <c r="L21" s="196"/>
      <c r="M21" s="196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  <c r="Y21" s="94"/>
      <c r="Z21" s="94"/>
    </row>
    <row r="22" spans="1:26" ht="26.25" customHeight="1">
      <c r="A22" s="194"/>
      <c r="B22" s="194"/>
      <c r="C22" s="195"/>
      <c r="D22" s="103"/>
      <c r="E22" s="196" t="s">
        <v>198</v>
      </c>
      <c r="F22" s="196"/>
      <c r="G22" s="196"/>
      <c r="H22" s="196"/>
      <c r="I22" s="196"/>
      <c r="J22" s="196"/>
      <c r="K22" s="196"/>
      <c r="L22" s="196"/>
      <c r="M22" s="196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</row>
    <row r="23" spans="1:26" ht="13.8">
      <c r="A23" s="194"/>
      <c r="B23" s="194"/>
      <c r="C23" s="195"/>
      <c r="D23" s="95"/>
      <c r="E23" s="95"/>
      <c r="F23" s="95"/>
      <c r="G23" s="95"/>
      <c r="H23" s="95"/>
      <c r="I23" s="95"/>
      <c r="J23" s="95"/>
      <c r="K23" s="95"/>
      <c r="L23" s="95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</row>
    <row r="24" spans="1:26" ht="13.8">
      <c r="A24" s="102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</row>
    <row r="25" spans="1:26" ht="13.8">
      <c r="A25" s="102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</row>
    <row r="26" spans="1:26" ht="13.8">
      <c r="A26" s="102"/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</row>
    <row r="27" spans="1:26" ht="13.8">
      <c r="A27" s="102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</row>
    <row r="28" spans="1:26" ht="13.8">
      <c r="A28" s="102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</row>
    <row r="29" spans="1:26" ht="13.8">
      <c r="A29" s="102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</row>
    <row r="30" spans="1:26" ht="13.8">
      <c r="A30" s="102"/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</row>
    <row r="31" spans="1:26" ht="13.8">
      <c r="A31" s="102"/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</row>
    <row r="32" spans="1:26" ht="39.75" customHeight="1">
      <c r="A32" s="102"/>
      <c r="B32" s="193" t="s">
        <v>199</v>
      </c>
      <c r="C32" s="193"/>
      <c r="D32" s="193"/>
      <c r="E32" s="193"/>
      <c r="F32" s="193"/>
      <c r="G32" s="193"/>
      <c r="H32" s="193" t="s">
        <v>200</v>
      </c>
      <c r="I32" s="193"/>
      <c r="J32" s="193"/>
      <c r="K32" s="193" t="s">
        <v>201</v>
      </c>
      <c r="L32" s="193"/>
      <c r="M32" s="193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</row>
    <row r="33" spans="1:26" ht="13.8">
      <c r="A33" s="102"/>
      <c r="B33" s="190"/>
      <c r="C33" s="191"/>
      <c r="D33" s="191"/>
      <c r="E33" s="191"/>
      <c r="F33" s="191"/>
      <c r="G33" s="192"/>
      <c r="H33" s="187"/>
      <c r="I33" s="188"/>
      <c r="J33" s="189"/>
      <c r="K33" s="187"/>
      <c r="L33" s="188"/>
      <c r="M33" s="189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</row>
    <row r="34" spans="1:26" ht="13.8">
      <c r="A34" s="102"/>
      <c r="B34" s="190"/>
      <c r="C34" s="191"/>
      <c r="D34" s="191"/>
      <c r="E34" s="191"/>
      <c r="F34" s="191"/>
      <c r="G34" s="192"/>
      <c r="H34" s="187"/>
      <c r="I34" s="188"/>
      <c r="J34" s="189"/>
      <c r="K34" s="187"/>
      <c r="L34" s="188"/>
      <c r="M34" s="189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</row>
    <row r="35" spans="1:26" ht="13.8">
      <c r="A35" s="102"/>
      <c r="B35" s="187"/>
      <c r="C35" s="188"/>
      <c r="D35" s="188"/>
      <c r="E35" s="188"/>
      <c r="F35" s="188"/>
      <c r="G35" s="189"/>
      <c r="H35" s="187"/>
      <c r="I35" s="188"/>
      <c r="J35" s="189"/>
      <c r="K35" s="187"/>
      <c r="L35" s="188"/>
      <c r="M35" s="189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</row>
    <row r="36" spans="1:26" ht="14.25" customHeight="1">
      <c r="A36" s="102"/>
      <c r="B36" s="187"/>
      <c r="C36" s="188"/>
      <c r="D36" s="188"/>
      <c r="E36" s="188"/>
      <c r="F36" s="188"/>
      <c r="G36" s="189"/>
      <c r="H36" s="187"/>
      <c r="I36" s="188"/>
      <c r="J36" s="189"/>
      <c r="K36" s="187"/>
      <c r="L36" s="188"/>
      <c r="M36" s="189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</row>
    <row r="37" spans="1:26" ht="12.75" customHeight="1">
      <c r="A37" s="102"/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</row>
    <row r="38" spans="1:26" ht="18" customHeight="1">
      <c r="A38" s="95"/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</row>
    <row r="39" spans="1:26" ht="13.8">
      <c r="A39" s="95"/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</row>
    <row r="40" spans="1:26" ht="13.8">
      <c r="A40" s="95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</row>
    <row r="41" spans="1:26" ht="13.8">
      <c r="A41" s="95"/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</row>
    <row r="42" spans="1:26" ht="13.8">
      <c r="A42" s="95"/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</row>
    <row r="43" spans="1:26" ht="13.8">
      <c r="A43" s="95"/>
      <c r="B43" s="186"/>
      <c r="C43" s="186"/>
      <c r="D43" s="186"/>
      <c r="E43" s="186"/>
      <c r="F43" s="186"/>
      <c r="G43" s="186"/>
      <c r="H43" s="186"/>
      <c r="I43" s="186"/>
      <c r="J43" s="186"/>
      <c r="K43" s="186"/>
      <c r="L43" s="186"/>
      <c r="M43" s="186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</row>
    <row r="44" spans="1:26" ht="13.8">
      <c r="A44" s="102"/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</row>
    <row r="45" spans="1:26" ht="13.8">
      <c r="A45" s="102"/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</row>
    <row r="46" spans="1:26" ht="13.8">
      <c r="A46" s="94"/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</row>
  </sheetData>
  <mergeCells count="23">
    <mergeCell ref="B32:G32"/>
    <mergeCell ref="H32:J32"/>
    <mergeCell ref="K32:M32"/>
    <mergeCell ref="A20:B23"/>
    <mergeCell ref="C20:C23"/>
    <mergeCell ref="E20:M20"/>
    <mergeCell ref="E21:M21"/>
    <mergeCell ref="E22:M22"/>
    <mergeCell ref="B33:G33"/>
    <mergeCell ref="H33:J33"/>
    <mergeCell ref="K33:M33"/>
    <mergeCell ref="B34:G34"/>
    <mergeCell ref="H34:J34"/>
    <mergeCell ref="K34:M34"/>
    <mergeCell ref="B43:G43"/>
    <mergeCell ref="H43:J43"/>
    <mergeCell ref="K43:M43"/>
    <mergeCell ref="B35:G35"/>
    <mergeCell ref="H35:J35"/>
    <mergeCell ref="K35:M35"/>
    <mergeCell ref="B36:G36"/>
    <mergeCell ref="H36:J36"/>
    <mergeCell ref="K36:M36"/>
  </mergeCells>
  <pageMargins left="0.99" right="0.7" top="0.91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1"/>
  <sheetViews>
    <sheetView topLeftCell="A4" workbookViewId="0">
      <selection activeCell="K18" sqref="K18"/>
    </sheetView>
  </sheetViews>
  <sheetFormatPr defaultColWidth="9.109375" defaultRowHeight="13.2"/>
  <cols>
    <col min="1" max="1" width="4.6640625" style="91" customWidth="1"/>
    <col min="2" max="2" width="7.88671875" style="91" customWidth="1"/>
    <col min="3" max="3" width="11.88671875" style="91" customWidth="1"/>
    <col min="4" max="5" width="9.109375" style="91"/>
    <col min="6" max="6" width="2.21875" style="91" customWidth="1"/>
    <col min="7" max="7" width="16.44140625" style="91" customWidth="1"/>
    <col min="8" max="16384" width="9.109375" style="91"/>
  </cols>
  <sheetData>
    <row r="1" spans="1:10">
      <c r="B1" s="2"/>
      <c r="C1" s="2"/>
      <c r="D1" s="2"/>
      <c r="E1" s="2"/>
      <c r="F1" s="2"/>
      <c r="G1" s="2"/>
      <c r="H1" s="2"/>
      <c r="I1" s="2"/>
      <c r="J1" s="2"/>
    </row>
    <row r="2" spans="1:10">
      <c r="B2" s="2"/>
      <c r="C2" s="2"/>
      <c r="D2" s="2"/>
      <c r="E2" s="2"/>
      <c r="F2" s="2"/>
      <c r="G2" s="2"/>
      <c r="H2" s="2"/>
      <c r="I2" s="2"/>
      <c r="J2" s="2"/>
    </row>
    <row r="3" spans="1:10">
      <c r="B3" s="2"/>
      <c r="C3" s="2"/>
      <c r="D3" s="2"/>
      <c r="E3" s="2"/>
      <c r="F3" s="2"/>
      <c r="G3" s="2"/>
      <c r="H3" s="2"/>
      <c r="I3" s="2"/>
      <c r="J3" s="2"/>
    </row>
    <row r="4" spans="1:10">
      <c r="B4" s="2"/>
      <c r="C4" s="2"/>
      <c r="D4" s="2"/>
      <c r="E4" s="2"/>
      <c r="F4" s="2"/>
      <c r="G4" s="2"/>
      <c r="H4" s="2"/>
      <c r="I4" s="2"/>
      <c r="J4" s="2"/>
    </row>
    <row r="5" spans="1:10" ht="13.8">
      <c r="B5" s="2"/>
      <c r="C5" s="156" t="s">
        <v>230</v>
      </c>
      <c r="D5" s="92"/>
      <c r="E5" s="2"/>
      <c r="F5" s="2"/>
      <c r="H5" s="2"/>
      <c r="I5" s="2"/>
      <c r="J5" s="2"/>
    </row>
    <row r="6" spans="1:10" ht="13.8">
      <c r="C6" s="110"/>
      <c r="D6" s="111"/>
      <c r="E6" s="109" t="s">
        <v>252</v>
      </c>
      <c r="F6" s="108"/>
      <c r="G6" s="108"/>
      <c r="H6" s="2"/>
      <c r="I6" s="2"/>
      <c r="J6" s="2"/>
    </row>
    <row r="7" spans="1:10">
      <c r="A7" s="110"/>
      <c r="B7" s="111"/>
      <c r="C7" s="109"/>
      <c r="D7" s="109"/>
      <c r="E7" s="109" t="s">
        <v>209</v>
      </c>
      <c r="F7" s="106"/>
      <c r="H7" s="2"/>
      <c r="I7" s="2"/>
      <c r="J7" s="2"/>
    </row>
    <row r="8" spans="1:10">
      <c r="B8" s="2"/>
      <c r="C8" s="2"/>
      <c r="D8" s="2"/>
      <c r="E8" s="2"/>
      <c r="F8" s="2"/>
      <c r="G8" s="2"/>
      <c r="H8" s="2"/>
      <c r="I8" s="2"/>
      <c r="J8" s="2"/>
    </row>
    <row r="9" spans="1:10">
      <c r="B9" s="2"/>
      <c r="C9" s="2"/>
      <c r="D9" s="107" t="s">
        <v>249</v>
      </c>
      <c r="E9" s="107"/>
      <c r="F9" s="107"/>
      <c r="H9" s="2"/>
      <c r="I9" s="2"/>
      <c r="J9" s="2"/>
    </row>
    <row r="10" spans="1:10">
      <c r="B10" s="2"/>
      <c r="C10" s="2"/>
      <c r="D10" s="2"/>
      <c r="E10" s="2"/>
      <c r="F10" s="2"/>
      <c r="G10" s="2"/>
      <c r="H10" s="2"/>
      <c r="I10" s="2"/>
      <c r="J10" s="2"/>
    </row>
    <row r="11" spans="1:10" ht="15" customHeight="1">
      <c r="B11" s="131" t="s">
        <v>202</v>
      </c>
      <c r="C11" s="151" t="s">
        <v>244</v>
      </c>
      <c r="D11" s="131" t="s">
        <v>237</v>
      </c>
      <c r="E11" s="131"/>
      <c r="F11" s="131"/>
      <c r="G11" s="141" t="s">
        <v>231</v>
      </c>
      <c r="H11" s="141"/>
      <c r="I11" s="141"/>
      <c r="J11" s="2"/>
    </row>
    <row r="12" spans="1:10" ht="15" customHeight="1">
      <c r="B12" s="131" t="s">
        <v>250</v>
      </c>
      <c r="C12" s="131"/>
      <c r="D12" s="131"/>
      <c r="E12" s="131"/>
      <c r="F12" s="131"/>
      <c r="G12" s="131"/>
      <c r="H12" s="131"/>
      <c r="I12" s="131"/>
      <c r="J12" s="2"/>
    </row>
    <row r="13" spans="1:10" ht="15" customHeight="1">
      <c r="B13" s="131" t="s">
        <v>215</v>
      </c>
      <c r="C13" s="131"/>
      <c r="D13" s="131"/>
      <c r="E13" s="131"/>
      <c r="F13" s="131"/>
      <c r="G13" s="131"/>
      <c r="H13" s="131"/>
      <c r="I13" s="131"/>
      <c r="J13" s="2"/>
    </row>
    <row r="14" spans="1:10">
      <c r="B14" s="131" t="s">
        <v>216</v>
      </c>
      <c r="C14" s="131"/>
      <c r="D14" s="131"/>
      <c r="E14" s="131"/>
      <c r="F14" s="131"/>
      <c r="G14" s="131"/>
      <c r="H14" s="131"/>
      <c r="I14" s="131"/>
      <c r="J14" s="2"/>
    </row>
    <row r="15" spans="1:10">
      <c r="B15" s="131" t="s">
        <v>217</v>
      </c>
      <c r="C15" s="131"/>
      <c r="D15" s="131"/>
      <c r="E15" s="131"/>
      <c r="F15" s="131"/>
      <c r="G15" s="131"/>
      <c r="H15" s="131"/>
      <c r="I15" s="131"/>
      <c r="J15" s="2"/>
    </row>
    <row r="16" spans="1:10">
      <c r="B16" s="131" t="s">
        <v>218</v>
      </c>
      <c r="C16" s="131"/>
      <c r="D16" s="131"/>
      <c r="E16" s="131"/>
      <c r="F16" s="131"/>
      <c r="G16" s="131"/>
      <c r="H16" s="131"/>
      <c r="I16" s="131"/>
      <c r="J16" s="2"/>
    </row>
    <row r="17" spans="2:10">
      <c r="B17" s="131" t="s">
        <v>219</v>
      </c>
      <c r="C17" s="131"/>
      <c r="D17" s="131"/>
      <c r="E17" s="131"/>
      <c r="F17" s="131"/>
      <c r="G17" s="131"/>
      <c r="H17" s="131"/>
      <c r="I17" s="131"/>
      <c r="J17" s="2"/>
    </row>
    <row r="18" spans="2:10">
      <c r="B18" s="131" t="s">
        <v>220</v>
      </c>
      <c r="C18" s="131"/>
      <c r="D18" s="131"/>
      <c r="E18" s="131"/>
      <c r="F18" s="131"/>
      <c r="G18" s="131"/>
      <c r="H18" s="131"/>
      <c r="I18" s="131"/>
      <c r="J18" s="2"/>
    </row>
    <row r="19" spans="2:10">
      <c r="B19" s="131" t="s">
        <v>221</v>
      </c>
      <c r="C19" s="131"/>
      <c r="D19" s="131"/>
      <c r="E19" s="131"/>
      <c r="F19" s="131"/>
      <c r="G19" s="131"/>
      <c r="H19" s="131"/>
      <c r="I19" s="131"/>
      <c r="J19" s="2"/>
    </row>
    <row r="20" spans="2:10">
      <c r="B20" s="131" t="s">
        <v>222</v>
      </c>
      <c r="C20" s="131"/>
      <c r="D20" s="131"/>
      <c r="E20" s="131"/>
      <c r="F20" s="131"/>
      <c r="G20" s="131"/>
      <c r="H20" s="131"/>
      <c r="I20" s="131"/>
      <c r="J20" s="2"/>
    </row>
    <row r="21" spans="2:10">
      <c r="B21" s="131" t="s">
        <v>223</v>
      </c>
      <c r="C21" s="131"/>
      <c r="D21" s="131"/>
      <c r="E21" s="131"/>
      <c r="F21" s="131"/>
      <c r="G21" s="131"/>
      <c r="H21" s="131"/>
      <c r="I21" s="131"/>
      <c r="J21" s="2"/>
    </row>
    <row r="22" spans="2:10">
      <c r="B22" s="131" t="s">
        <v>224</v>
      </c>
      <c r="C22" s="131"/>
      <c r="D22" s="131"/>
      <c r="E22" s="131"/>
      <c r="F22" s="131"/>
      <c r="G22" s="131"/>
      <c r="H22" s="131"/>
      <c r="I22" s="131"/>
      <c r="J22" s="2"/>
    </row>
    <row r="23" spans="2:10">
      <c r="B23" s="131" t="s">
        <v>225</v>
      </c>
      <c r="C23" s="131"/>
      <c r="D23" s="131"/>
      <c r="E23" s="131"/>
      <c r="F23" s="131"/>
      <c r="G23" s="131"/>
      <c r="H23" s="131"/>
      <c r="I23" s="131"/>
      <c r="J23" s="2"/>
    </row>
    <row r="24" spans="2:10">
      <c r="B24" s="131" t="s">
        <v>226</v>
      </c>
      <c r="C24" s="131"/>
      <c r="D24" s="131"/>
      <c r="E24" s="131"/>
      <c r="F24" s="131"/>
      <c r="G24" s="131"/>
      <c r="H24" s="131"/>
      <c r="I24" s="131"/>
      <c r="J24" s="2"/>
    </row>
    <row r="25" spans="2:10">
      <c r="B25" s="131" t="s">
        <v>227</v>
      </c>
      <c r="C25" s="131"/>
      <c r="D25" s="131"/>
      <c r="E25" s="131"/>
      <c r="F25" s="131"/>
      <c r="G25" s="131"/>
      <c r="H25" s="131"/>
      <c r="I25" s="131"/>
      <c r="J25" s="2"/>
    </row>
    <row r="26" spans="2:10">
      <c r="B26" s="3" t="s">
        <v>228</v>
      </c>
      <c r="C26" s="3"/>
      <c r="D26" s="2"/>
      <c r="E26" s="2"/>
      <c r="F26" s="2"/>
      <c r="G26" s="2"/>
      <c r="H26" s="2"/>
      <c r="I26" s="2"/>
      <c r="J26" s="2"/>
    </row>
    <row r="27" spans="2:10">
      <c r="B27" s="2"/>
      <c r="C27" s="2"/>
      <c r="D27" s="2"/>
      <c r="E27" s="2"/>
      <c r="F27" s="2"/>
      <c r="G27" s="2"/>
      <c r="H27" s="2"/>
      <c r="I27" s="2"/>
      <c r="J27" s="2"/>
    </row>
    <row r="28" spans="2:10">
      <c r="B28" s="2"/>
      <c r="C28" s="2"/>
      <c r="D28" s="2"/>
      <c r="E28" s="2"/>
      <c r="F28" s="2"/>
      <c r="G28" s="2"/>
      <c r="H28" s="2"/>
      <c r="I28" s="2"/>
      <c r="J28" s="2"/>
    </row>
    <row r="29" spans="2:10">
      <c r="B29" s="2"/>
      <c r="C29" s="2" t="s">
        <v>203</v>
      </c>
      <c r="D29" s="2" t="s">
        <v>204</v>
      </c>
      <c r="E29" s="133"/>
      <c r="F29" s="93"/>
      <c r="G29" s="2" t="s">
        <v>244</v>
      </c>
      <c r="H29" s="2"/>
      <c r="J29" s="2"/>
    </row>
    <row r="30" spans="2:10" ht="9.75" customHeight="1">
      <c r="B30" s="2"/>
      <c r="C30" s="2"/>
      <c r="D30" s="2"/>
      <c r="E30" s="2"/>
      <c r="F30" s="2"/>
      <c r="G30" s="2"/>
      <c r="H30" s="2"/>
      <c r="J30" s="2"/>
    </row>
    <row r="31" spans="2:10">
      <c r="B31" s="2"/>
      <c r="C31" s="2" t="s">
        <v>238</v>
      </c>
      <c r="D31" s="2"/>
      <c r="E31" s="93"/>
      <c r="F31" s="93"/>
      <c r="G31" s="93" t="s">
        <v>232</v>
      </c>
      <c r="H31" s="2"/>
      <c r="J31" s="2"/>
    </row>
    <row r="32" spans="2:10">
      <c r="B32" s="2"/>
      <c r="C32" s="2"/>
      <c r="D32" s="2"/>
      <c r="E32" s="93"/>
      <c r="F32" s="93"/>
      <c r="G32" s="93"/>
      <c r="H32" s="2"/>
      <c r="J32" s="2"/>
    </row>
    <row r="33" spans="2:10">
      <c r="B33" s="2"/>
      <c r="C33" s="2"/>
      <c r="D33" s="2"/>
      <c r="E33" s="2"/>
      <c r="F33" s="2"/>
      <c r="G33" s="2"/>
      <c r="H33" s="2"/>
      <c r="I33" s="2"/>
      <c r="J33" s="2"/>
    </row>
    <row r="34" spans="2:10">
      <c r="B34" s="2"/>
      <c r="C34" s="2"/>
      <c r="D34" s="2"/>
      <c r="E34" s="2"/>
      <c r="F34" s="2"/>
      <c r="G34" s="2"/>
      <c r="H34" s="2"/>
      <c r="I34" s="2"/>
      <c r="J34" s="2"/>
    </row>
    <row r="35" spans="2:10">
      <c r="B35" s="2"/>
      <c r="C35" s="2"/>
      <c r="D35" s="2"/>
      <c r="E35" s="2"/>
      <c r="F35" s="2"/>
      <c r="G35" s="2"/>
      <c r="H35" s="2"/>
      <c r="I35" s="2"/>
      <c r="J35" s="2"/>
    </row>
    <row r="36" spans="2:10">
      <c r="B36" s="2"/>
      <c r="C36" s="2"/>
      <c r="D36" s="2"/>
      <c r="E36" s="2"/>
      <c r="F36" s="2"/>
      <c r="G36" s="2"/>
      <c r="H36" s="2"/>
      <c r="I36" s="2"/>
      <c r="J36" s="2"/>
    </row>
    <row r="37" spans="2:10">
      <c r="B37" s="2"/>
      <c r="C37" s="2"/>
      <c r="D37" s="2"/>
      <c r="E37" s="2"/>
      <c r="F37" s="2"/>
      <c r="G37" s="2"/>
      <c r="H37" s="2"/>
      <c r="I37" s="2"/>
      <c r="J37" s="2"/>
    </row>
    <row r="38" spans="2:10">
      <c r="B38" s="2"/>
      <c r="C38" s="2"/>
      <c r="D38" s="2"/>
      <c r="E38" s="2"/>
      <c r="F38" s="2"/>
      <c r="G38" s="2"/>
      <c r="H38" s="2"/>
      <c r="I38" s="2"/>
      <c r="J38" s="2"/>
    </row>
    <row r="39" spans="2:10">
      <c r="B39" s="2"/>
      <c r="C39" s="2"/>
      <c r="D39" s="2"/>
      <c r="E39" s="2"/>
      <c r="F39" s="2"/>
      <c r="G39" s="2"/>
      <c r="H39" s="2"/>
      <c r="I39" s="2"/>
      <c r="J39" s="2"/>
    </row>
    <row r="40" spans="2:10">
      <c r="B40" s="2"/>
      <c r="C40" s="2"/>
      <c r="D40" s="2"/>
      <c r="E40" s="2"/>
      <c r="F40" s="2"/>
      <c r="G40" s="2"/>
      <c r="H40" s="2"/>
      <c r="I40" s="2"/>
      <c r="J40" s="2"/>
    </row>
    <row r="41" spans="2:10">
      <c r="B41" s="2"/>
      <c r="C41" s="2"/>
      <c r="D41" s="2"/>
      <c r="E41" s="2"/>
      <c r="F41" s="2"/>
      <c r="G41" s="2"/>
      <c r="H41" s="2"/>
      <c r="I41" s="2"/>
      <c r="J41" s="2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78"/>
  <sheetViews>
    <sheetView topLeftCell="A55" zoomScale="96" zoomScaleNormal="96" workbookViewId="0">
      <selection activeCell="E74" sqref="E74"/>
    </sheetView>
  </sheetViews>
  <sheetFormatPr defaultColWidth="8.88671875" defaultRowHeight="15" customHeight="1"/>
  <cols>
    <col min="1" max="1" width="8.88671875" style="53" customWidth="1"/>
    <col min="2" max="2" width="45.44140625" style="53" customWidth="1"/>
    <col min="3" max="3" width="18.88671875" style="53" customWidth="1"/>
    <col min="4" max="4" width="19.33203125" style="53" customWidth="1"/>
    <col min="5" max="5" width="16.6640625" style="53" bestFit="1" customWidth="1"/>
    <col min="6" max="26" width="8.88671875" style="53" customWidth="1"/>
    <col min="27" max="256" width="8.88671875" style="53"/>
    <col min="257" max="257" width="8.88671875" style="53" customWidth="1"/>
    <col min="258" max="258" width="52" style="53" customWidth="1"/>
    <col min="259" max="259" width="17.88671875" style="53" customWidth="1"/>
    <col min="260" max="260" width="20" style="53" customWidth="1"/>
    <col min="261" max="261" width="16.6640625" style="53" bestFit="1" customWidth="1"/>
    <col min="262" max="282" width="8.88671875" style="53" customWidth="1"/>
    <col min="283" max="512" width="8.88671875" style="53"/>
    <col min="513" max="513" width="8.88671875" style="53" customWidth="1"/>
    <col min="514" max="514" width="52" style="53" customWidth="1"/>
    <col min="515" max="515" width="17.88671875" style="53" customWidth="1"/>
    <col min="516" max="516" width="20" style="53" customWidth="1"/>
    <col min="517" max="517" width="16.6640625" style="53" bestFit="1" customWidth="1"/>
    <col min="518" max="538" width="8.88671875" style="53" customWidth="1"/>
    <col min="539" max="768" width="8.88671875" style="53"/>
    <col min="769" max="769" width="8.88671875" style="53" customWidth="1"/>
    <col min="770" max="770" width="52" style="53" customWidth="1"/>
    <col min="771" max="771" width="17.88671875" style="53" customWidth="1"/>
    <col min="772" max="772" width="20" style="53" customWidth="1"/>
    <col min="773" max="773" width="16.6640625" style="53" bestFit="1" customWidth="1"/>
    <col min="774" max="794" width="8.88671875" style="53" customWidth="1"/>
    <col min="795" max="1024" width="8.88671875" style="53"/>
    <col min="1025" max="1025" width="8.88671875" style="53" customWidth="1"/>
    <col min="1026" max="1026" width="52" style="53" customWidth="1"/>
    <col min="1027" max="1027" width="17.88671875" style="53" customWidth="1"/>
    <col min="1028" max="1028" width="20" style="53" customWidth="1"/>
    <col min="1029" max="1029" width="16.6640625" style="53" bestFit="1" customWidth="1"/>
    <col min="1030" max="1050" width="8.88671875" style="53" customWidth="1"/>
    <col min="1051" max="1280" width="8.88671875" style="53"/>
    <col min="1281" max="1281" width="8.88671875" style="53" customWidth="1"/>
    <col min="1282" max="1282" width="52" style="53" customWidth="1"/>
    <col min="1283" max="1283" width="17.88671875" style="53" customWidth="1"/>
    <col min="1284" max="1284" width="20" style="53" customWidth="1"/>
    <col min="1285" max="1285" width="16.6640625" style="53" bestFit="1" customWidth="1"/>
    <col min="1286" max="1306" width="8.88671875" style="53" customWidth="1"/>
    <col min="1307" max="1536" width="8.88671875" style="53"/>
    <col min="1537" max="1537" width="8.88671875" style="53" customWidth="1"/>
    <col min="1538" max="1538" width="52" style="53" customWidth="1"/>
    <col min="1539" max="1539" width="17.88671875" style="53" customWidth="1"/>
    <col min="1540" max="1540" width="20" style="53" customWidth="1"/>
    <col min="1541" max="1541" width="16.6640625" style="53" bestFit="1" customWidth="1"/>
    <col min="1542" max="1562" width="8.88671875" style="53" customWidth="1"/>
    <col min="1563" max="1792" width="8.88671875" style="53"/>
    <col min="1793" max="1793" width="8.88671875" style="53" customWidth="1"/>
    <col min="1794" max="1794" width="52" style="53" customWidth="1"/>
    <col min="1795" max="1795" width="17.88671875" style="53" customWidth="1"/>
    <col min="1796" max="1796" width="20" style="53" customWidth="1"/>
    <col min="1797" max="1797" width="16.6640625" style="53" bestFit="1" customWidth="1"/>
    <col min="1798" max="1818" width="8.88671875" style="53" customWidth="1"/>
    <col min="1819" max="2048" width="8.88671875" style="53"/>
    <col min="2049" max="2049" width="8.88671875" style="53" customWidth="1"/>
    <col min="2050" max="2050" width="52" style="53" customWidth="1"/>
    <col min="2051" max="2051" width="17.88671875" style="53" customWidth="1"/>
    <col min="2052" max="2052" width="20" style="53" customWidth="1"/>
    <col min="2053" max="2053" width="16.6640625" style="53" bestFit="1" customWidth="1"/>
    <col min="2054" max="2074" width="8.88671875" style="53" customWidth="1"/>
    <col min="2075" max="2304" width="8.88671875" style="53"/>
    <col min="2305" max="2305" width="8.88671875" style="53" customWidth="1"/>
    <col min="2306" max="2306" width="52" style="53" customWidth="1"/>
    <col min="2307" max="2307" width="17.88671875" style="53" customWidth="1"/>
    <col min="2308" max="2308" width="20" style="53" customWidth="1"/>
    <col min="2309" max="2309" width="16.6640625" style="53" bestFit="1" customWidth="1"/>
    <col min="2310" max="2330" width="8.88671875" style="53" customWidth="1"/>
    <col min="2331" max="2560" width="8.88671875" style="53"/>
    <col min="2561" max="2561" width="8.88671875" style="53" customWidth="1"/>
    <col min="2562" max="2562" width="52" style="53" customWidth="1"/>
    <col min="2563" max="2563" width="17.88671875" style="53" customWidth="1"/>
    <col min="2564" max="2564" width="20" style="53" customWidth="1"/>
    <col min="2565" max="2565" width="16.6640625" style="53" bestFit="1" customWidth="1"/>
    <col min="2566" max="2586" width="8.88671875" style="53" customWidth="1"/>
    <col min="2587" max="2816" width="8.88671875" style="53"/>
    <col min="2817" max="2817" width="8.88671875" style="53" customWidth="1"/>
    <col min="2818" max="2818" width="52" style="53" customWidth="1"/>
    <col min="2819" max="2819" width="17.88671875" style="53" customWidth="1"/>
    <col min="2820" max="2820" width="20" style="53" customWidth="1"/>
    <col min="2821" max="2821" width="16.6640625" style="53" bestFit="1" customWidth="1"/>
    <col min="2822" max="2842" width="8.88671875" style="53" customWidth="1"/>
    <col min="2843" max="3072" width="8.88671875" style="53"/>
    <col min="3073" max="3073" width="8.88671875" style="53" customWidth="1"/>
    <col min="3074" max="3074" width="52" style="53" customWidth="1"/>
    <col min="3075" max="3075" width="17.88671875" style="53" customWidth="1"/>
    <col min="3076" max="3076" width="20" style="53" customWidth="1"/>
    <col min="3077" max="3077" width="16.6640625" style="53" bestFit="1" customWidth="1"/>
    <col min="3078" max="3098" width="8.88671875" style="53" customWidth="1"/>
    <col min="3099" max="3328" width="8.88671875" style="53"/>
    <col min="3329" max="3329" width="8.88671875" style="53" customWidth="1"/>
    <col min="3330" max="3330" width="52" style="53" customWidth="1"/>
    <col min="3331" max="3331" width="17.88671875" style="53" customWidth="1"/>
    <col min="3332" max="3332" width="20" style="53" customWidth="1"/>
    <col min="3333" max="3333" width="16.6640625" style="53" bestFit="1" customWidth="1"/>
    <col min="3334" max="3354" width="8.88671875" style="53" customWidth="1"/>
    <col min="3355" max="3584" width="8.88671875" style="53"/>
    <col min="3585" max="3585" width="8.88671875" style="53" customWidth="1"/>
    <col min="3586" max="3586" width="52" style="53" customWidth="1"/>
    <col min="3587" max="3587" width="17.88671875" style="53" customWidth="1"/>
    <col min="3588" max="3588" width="20" style="53" customWidth="1"/>
    <col min="3589" max="3589" width="16.6640625" style="53" bestFit="1" customWidth="1"/>
    <col min="3590" max="3610" width="8.88671875" style="53" customWidth="1"/>
    <col min="3611" max="3840" width="8.88671875" style="53"/>
    <col min="3841" max="3841" width="8.88671875" style="53" customWidth="1"/>
    <col min="3842" max="3842" width="52" style="53" customWidth="1"/>
    <col min="3843" max="3843" width="17.88671875" style="53" customWidth="1"/>
    <col min="3844" max="3844" width="20" style="53" customWidth="1"/>
    <col min="3845" max="3845" width="16.6640625" style="53" bestFit="1" customWidth="1"/>
    <col min="3846" max="3866" width="8.88671875" style="53" customWidth="1"/>
    <col min="3867" max="4096" width="8.88671875" style="53"/>
    <col min="4097" max="4097" width="8.88671875" style="53" customWidth="1"/>
    <col min="4098" max="4098" width="52" style="53" customWidth="1"/>
    <col min="4099" max="4099" width="17.88671875" style="53" customWidth="1"/>
    <col min="4100" max="4100" width="20" style="53" customWidth="1"/>
    <col min="4101" max="4101" width="16.6640625" style="53" bestFit="1" customWidth="1"/>
    <col min="4102" max="4122" width="8.88671875" style="53" customWidth="1"/>
    <col min="4123" max="4352" width="8.88671875" style="53"/>
    <col min="4353" max="4353" width="8.88671875" style="53" customWidth="1"/>
    <col min="4354" max="4354" width="52" style="53" customWidth="1"/>
    <col min="4355" max="4355" width="17.88671875" style="53" customWidth="1"/>
    <col min="4356" max="4356" width="20" style="53" customWidth="1"/>
    <col min="4357" max="4357" width="16.6640625" style="53" bestFit="1" customWidth="1"/>
    <col min="4358" max="4378" width="8.88671875" style="53" customWidth="1"/>
    <col min="4379" max="4608" width="8.88671875" style="53"/>
    <col min="4609" max="4609" width="8.88671875" style="53" customWidth="1"/>
    <col min="4610" max="4610" width="52" style="53" customWidth="1"/>
    <col min="4611" max="4611" width="17.88671875" style="53" customWidth="1"/>
    <col min="4612" max="4612" width="20" style="53" customWidth="1"/>
    <col min="4613" max="4613" width="16.6640625" style="53" bestFit="1" customWidth="1"/>
    <col min="4614" max="4634" width="8.88671875" style="53" customWidth="1"/>
    <col min="4635" max="4864" width="8.88671875" style="53"/>
    <col min="4865" max="4865" width="8.88671875" style="53" customWidth="1"/>
    <col min="4866" max="4866" width="52" style="53" customWidth="1"/>
    <col min="4867" max="4867" width="17.88671875" style="53" customWidth="1"/>
    <col min="4868" max="4868" width="20" style="53" customWidth="1"/>
    <col min="4869" max="4869" width="16.6640625" style="53" bestFit="1" customWidth="1"/>
    <col min="4870" max="4890" width="8.88671875" style="53" customWidth="1"/>
    <col min="4891" max="5120" width="8.88671875" style="53"/>
    <col min="5121" max="5121" width="8.88671875" style="53" customWidth="1"/>
    <col min="5122" max="5122" width="52" style="53" customWidth="1"/>
    <col min="5123" max="5123" width="17.88671875" style="53" customWidth="1"/>
    <col min="5124" max="5124" width="20" style="53" customWidth="1"/>
    <col min="5125" max="5125" width="16.6640625" style="53" bestFit="1" customWidth="1"/>
    <col min="5126" max="5146" width="8.88671875" style="53" customWidth="1"/>
    <col min="5147" max="5376" width="8.88671875" style="53"/>
    <col min="5377" max="5377" width="8.88671875" style="53" customWidth="1"/>
    <col min="5378" max="5378" width="52" style="53" customWidth="1"/>
    <col min="5379" max="5379" width="17.88671875" style="53" customWidth="1"/>
    <col min="5380" max="5380" width="20" style="53" customWidth="1"/>
    <col min="5381" max="5381" width="16.6640625" style="53" bestFit="1" customWidth="1"/>
    <col min="5382" max="5402" width="8.88671875" style="53" customWidth="1"/>
    <col min="5403" max="5632" width="8.88671875" style="53"/>
    <col min="5633" max="5633" width="8.88671875" style="53" customWidth="1"/>
    <col min="5634" max="5634" width="52" style="53" customWidth="1"/>
    <col min="5635" max="5635" width="17.88671875" style="53" customWidth="1"/>
    <col min="5636" max="5636" width="20" style="53" customWidth="1"/>
    <col min="5637" max="5637" width="16.6640625" style="53" bestFit="1" customWidth="1"/>
    <col min="5638" max="5658" width="8.88671875" style="53" customWidth="1"/>
    <col min="5659" max="5888" width="8.88671875" style="53"/>
    <col min="5889" max="5889" width="8.88671875" style="53" customWidth="1"/>
    <col min="5890" max="5890" width="52" style="53" customWidth="1"/>
    <col min="5891" max="5891" width="17.88671875" style="53" customWidth="1"/>
    <col min="5892" max="5892" width="20" style="53" customWidth="1"/>
    <col min="5893" max="5893" width="16.6640625" style="53" bestFit="1" customWidth="1"/>
    <col min="5894" max="5914" width="8.88671875" style="53" customWidth="1"/>
    <col min="5915" max="6144" width="8.88671875" style="53"/>
    <col min="6145" max="6145" width="8.88671875" style="53" customWidth="1"/>
    <col min="6146" max="6146" width="52" style="53" customWidth="1"/>
    <col min="6147" max="6147" width="17.88671875" style="53" customWidth="1"/>
    <col min="6148" max="6148" width="20" style="53" customWidth="1"/>
    <col min="6149" max="6149" width="16.6640625" style="53" bestFit="1" customWidth="1"/>
    <col min="6150" max="6170" width="8.88671875" style="53" customWidth="1"/>
    <col min="6171" max="6400" width="8.88671875" style="53"/>
    <col min="6401" max="6401" width="8.88671875" style="53" customWidth="1"/>
    <col min="6402" max="6402" width="52" style="53" customWidth="1"/>
    <col min="6403" max="6403" width="17.88671875" style="53" customWidth="1"/>
    <col min="6404" max="6404" width="20" style="53" customWidth="1"/>
    <col min="6405" max="6405" width="16.6640625" style="53" bestFit="1" customWidth="1"/>
    <col min="6406" max="6426" width="8.88671875" style="53" customWidth="1"/>
    <col min="6427" max="6656" width="8.88671875" style="53"/>
    <col min="6657" max="6657" width="8.88671875" style="53" customWidth="1"/>
    <col min="6658" max="6658" width="52" style="53" customWidth="1"/>
    <col min="6659" max="6659" width="17.88671875" style="53" customWidth="1"/>
    <col min="6660" max="6660" width="20" style="53" customWidth="1"/>
    <col min="6661" max="6661" width="16.6640625" style="53" bestFit="1" customWidth="1"/>
    <col min="6662" max="6682" width="8.88671875" style="53" customWidth="1"/>
    <col min="6683" max="6912" width="8.88671875" style="53"/>
    <col min="6913" max="6913" width="8.88671875" style="53" customWidth="1"/>
    <col min="6914" max="6914" width="52" style="53" customWidth="1"/>
    <col min="6915" max="6915" width="17.88671875" style="53" customWidth="1"/>
    <col min="6916" max="6916" width="20" style="53" customWidth="1"/>
    <col min="6917" max="6917" width="16.6640625" style="53" bestFit="1" customWidth="1"/>
    <col min="6918" max="6938" width="8.88671875" style="53" customWidth="1"/>
    <col min="6939" max="7168" width="8.88671875" style="53"/>
    <col min="7169" max="7169" width="8.88671875" style="53" customWidth="1"/>
    <col min="7170" max="7170" width="52" style="53" customWidth="1"/>
    <col min="7171" max="7171" width="17.88671875" style="53" customWidth="1"/>
    <col min="7172" max="7172" width="20" style="53" customWidth="1"/>
    <col min="7173" max="7173" width="16.6640625" style="53" bestFit="1" customWidth="1"/>
    <col min="7174" max="7194" width="8.88671875" style="53" customWidth="1"/>
    <col min="7195" max="7424" width="8.88671875" style="53"/>
    <col min="7425" max="7425" width="8.88671875" style="53" customWidth="1"/>
    <col min="7426" max="7426" width="52" style="53" customWidth="1"/>
    <col min="7427" max="7427" width="17.88671875" style="53" customWidth="1"/>
    <col min="7428" max="7428" width="20" style="53" customWidth="1"/>
    <col min="7429" max="7429" width="16.6640625" style="53" bestFit="1" customWidth="1"/>
    <col min="7430" max="7450" width="8.88671875" style="53" customWidth="1"/>
    <col min="7451" max="7680" width="8.88671875" style="53"/>
    <col min="7681" max="7681" width="8.88671875" style="53" customWidth="1"/>
    <col min="7682" max="7682" width="52" style="53" customWidth="1"/>
    <col min="7683" max="7683" width="17.88671875" style="53" customWidth="1"/>
    <col min="7684" max="7684" width="20" style="53" customWidth="1"/>
    <col min="7685" max="7685" width="16.6640625" style="53" bestFit="1" customWidth="1"/>
    <col min="7686" max="7706" width="8.88671875" style="53" customWidth="1"/>
    <col min="7707" max="7936" width="8.88671875" style="53"/>
    <col min="7937" max="7937" width="8.88671875" style="53" customWidth="1"/>
    <col min="7938" max="7938" width="52" style="53" customWidth="1"/>
    <col min="7939" max="7939" width="17.88671875" style="53" customWidth="1"/>
    <col min="7940" max="7940" width="20" style="53" customWidth="1"/>
    <col min="7941" max="7941" width="16.6640625" style="53" bestFit="1" customWidth="1"/>
    <col min="7942" max="7962" width="8.88671875" style="53" customWidth="1"/>
    <col min="7963" max="8192" width="8.88671875" style="53"/>
    <col min="8193" max="8193" width="8.88671875" style="53" customWidth="1"/>
    <col min="8194" max="8194" width="52" style="53" customWidth="1"/>
    <col min="8195" max="8195" width="17.88671875" style="53" customWidth="1"/>
    <col min="8196" max="8196" width="20" style="53" customWidth="1"/>
    <col min="8197" max="8197" width="16.6640625" style="53" bestFit="1" customWidth="1"/>
    <col min="8198" max="8218" width="8.88671875" style="53" customWidth="1"/>
    <col min="8219" max="8448" width="8.88671875" style="53"/>
    <col min="8449" max="8449" width="8.88671875" style="53" customWidth="1"/>
    <col min="8450" max="8450" width="52" style="53" customWidth="1"/>
    <col min="8451" max="8451" width="17.88671875" style="53" customWidth="1"/>
    <col min="8452" max="8452" width="20" style="53" customWidth="1"/>
    <col min="8453" max="8453" width="16.6640625" style="53" bestFit="1" customWidth="1"/>
    <col min="8454" max="8474" width="8.88671875" style="53" customWidth="1"/>
    <col min="8475" max="8704" width="8.88671875" style="53"/>
    <col min="8705" max="8705" width="8.88671875" style="53" customWidth="1"/>
    <col min="8706" max="8706" width="52" style="53" customWidth="1"/>
    <col min="8707" max="8707" width="17.88671875" style="53" customWidth="1"/>
    <col min="8708" max="8708" width="20" style="53" customWidth="1"/>
    <col min="8709" max="8709" width="16.6640625" style="53" bestFit="1" customWidth="1"/>
    <col min="8710" max="8730" width="8.88671875" style="53" customWidth="1"/>
    <col min="8731" max="8960" width="8.88671875" style="53"/>
    <col min="8961" max="8961" width="8.88671875" style="53" customWidth="1"/>
    <col min="8962" max="8962" width="52" style="53" customWidth="1"/>
    <col min="8963" max="8963" width="17.88671875" style="53" customWidth="1"/>
    <col min="8964" max="8964" width="20" style="53" customWidth="1"/>
    <col min="8965" max="8965" width="16.6640625" style="53" bestFit="1" customWidth="1"/>
    <col min="8966" max="8986" width="8.88671875" style="53" customWidth="1"/>
    <col min="8987" max="9216" width="8.88671875" style="53"/>
    <col min="9217" max="9217" width="8.88671875" style="53" customWidth="1"/>
    <col min="9218" max="9218" width="52" style="53" customWidth="1"/>
    <col min="9219" max="9219" width="17.88671875" style="53" customWidth="1"/>
    <col min="9220" max="9220" width="20" style="53" customWidth="1"/>
    <col min="9221" max="9221" width="16.6640625" style="53" bestFit="1" customWidth="1"/>
    <col min="9222" max="9242" width="8.88671875" style="53" customWidth="1"/>
    <col min="9243" max="9472" width="8.88671875" style="53"/>
    <col min="9473" max="9473" width="8.88671875" style="53" customWidth="1"/>
    <col min="9474" max="9474" width="52" style="53" customWidth="1"/>
    <col min="9475" max="9475" width="17.88671875" style="53" customWidth="1"/>
    <col min="9476" max="9476" width="20" style="53" customWidth="1"/>
    <col min="9477" max="9477" width="16.6640625" style="53" bestFit="1" customWidth="1"/>
    <col min="9478" max="9498" width="8.88671875" style="53" customWidth="1"/>
    <col min="9499" max="9728" width="8.88671875" style="53"/>
    <col min="9729" max="9729" width="8.88671875" style="53" customWidth="1"/>
    <col min="9730" max="9730" width="52" style="53" customWidth="1"/>
    <col min="9731" max="9731" width="17.88671875" style="53" customWidth="1"/>
    <col min="9732" max="9732" width="20" style="53" customWidth="1"/>
    <col min="9733" max="9733" width="16.6640625" style="53" bestFit="1" customWidth="1"/>
    <col min="9734" max="9754" width="8.88671875" style="53" customWidth="1"/>
    <col min="9755" max="9984" width="8.88671875" style="53"/>
    <col min="9985" max="9985" width="8.88671875" style="53" customWidth="1"/>
    <col min="9986" max="9986" width="52" style="53" customWidth="1"/>
    <col min="9987" max="9987" width="17.88671875" style="53" customWidth="1"/>
    <col min="9988" max="9988" width="20" style="53" customWidth="1"/>
    <col min="9989" max="9989" width="16.6640625" style="53" bestFit="1" customWidth="1"/>
    <col min="9990" max="10010" width="8.88671875" style="53" customWidth="1"/>
    <col min="10011" max="10240" width="8.88671875" style="53"/>
    <col min="10241" max="10241" width="8.88671875" style="53" customWidth="1"/>
    <col min="10242" max="10242" width="52" style="53" customWidth="1"/>
    <col min="10243" max="10243" width="17.88671875" style="53" customWidth="1"/>
    <col min="10244" max="10244" width="20" style="53" customWidth="1"/>
    <col min="10245" max="10245" width="16.6640625" style="53" bestFit="1" customWidth="1"/>
    <col min="10246" max="10266" width="8.88671875" style="53" customWidth="1"/>
    <col min="10267" max="10496" width="8.88671875" style="53"/>
    <col min="10497" max="10497" width="8.88671875" style="53" customWidth="1"/>
    <col min="10498" max="10498" width="52" style="53" customWidth="1"/>
    <col min="10499" max="10499" width="17.88671875" style="53" customWidth="1"/>
    <col min="10500" max="10500" width="20" style="53" customWidth="1"/>
    <col min="10501" max="10501" width="16.6640625" style="53" bestFit="1" customWidth="1"/>
    <col min="10502" max="10522" width="8.88671875" style="53" customWidth="1"/>
    <col min="10523" max="10752" width="8.88671875" style="53"/>
    <col min="10753" max="10753" width="8.88671875" style="53" customWidth="1"/>
    <col min="10754" max="10754" width="52" style="53" customWidth="1"/>
    <col min="10755" max="10755" width="17.88671875" style="53" customWidth="1"/>
    <col min="10756" max="10756" width="20" style="53" customWidth="1"/>
    <col min="10757" max="10757" width="16.6640625" style="53" bestFit="1" customWidth="1"/>
    <col min="10758" max="10778" width="8.88671875" style="53" customWidth="1"/>
    <col min="10779" max="11008" width="8.88671875" style="53"/>
    <col min="11009" max="11009" width="8.88671875" style="53" customWidth="1"/>
    <col min="11010" max="11010" width="52" style="53" customWidth="1"/>
    <col min="11011" max="11011" width="17.88671875" style="53" customWidth="1"/>
    <col min="11012" max="11012" width="20" style="53" customWidth="1"/>
    <col min="11013" max="11013" width="16.6640625" style="53" bestFit="1" customWidth="1"/>
    <col min="11014" max="11034" width="8.88671875" style="53" customWidth="1"/>
    <col min="11035" max="11264" width="8.88671875" style="53"/>
    <col min="11265" max="11265" width="8.88671875" style="53" customWidth="1"/>
    <col min="11266" max="11266" width="52" style="53" customWidth="1"/>
    <col min="11267" max="11267" width="17.88671875" style="53" customWidth="1"/>
    <col min="11268" max="11268" width="20" style="53" customWidth="1"/>
    <col min="11269" max="11269" width="16.6640625" style="53" bestFit="1" customWidth="1"/>
    <col min="11270" max="11290" width="8.88671875" style="53" customWidth="1"/>
    <col min="11291" max="11520" width="8.88671875" style="53"/>
    <col min="11521" max="11521" width="8.88671875" style="53" customWidth="1"/>
    <col min="11522" max="11522" width="52" style="53" customWidth="1"/>
    <col min="11523" max="11523" width="17.88671875" style="53" customWidth="1"/>
    <col min="11524" max="11524" width="20" style="53" customWidth="1"/>
    <col min="11525" max="11525" width="16.6640625" style="53" bestFit="1" customWidth="1"/>
    <col min="11526" max="11546" width="8.88671875" style="53" customWidth="1"/>
    <col min="11547" max="11776" width="8.88671875" style="53"/>
    <col min="11777" max="11777" width="8.88671875" style="53" customWidth="1"/>
    <col min="11778" max="11778" width="52" style="53" customWidth="1"/>
    <col min="11779" max="11779" width="17.88671875" style="53" customWidth="1"/>
    <col min="11780" max="11780" width="20" style="53" customWidth="1"/>
    <col min="11781" max="11781" width="16.6640625" style="53" bestFit="1" customWidth="1"/>
    <col min="11782" max="11802" width="8.88671875" style="53" customWidth="1"/>
    <col min="11803" max="12032" width="8.88671875" style="53"/>
    <col min="12033" max="12033" width="8.88671875" style="53" customWidth="1"/>
    <col min="12034" max="12034" width="52" style="53" customWidth="1"/>
    <col min="12035" max="12035" width="17.88671875" style="53" customWidth="1"/>
    <col min="12036" max="12036" width="20" style="53" customWidth="1"/>
    <col min="12037" max="12037" width="16.6640625" style="53" bestFit="1" customWidth="1"/>
    <col min="12038" max="12058" width="8.88671875" style="53" customWidth="1"/>
    <col min="12059" max="12288" width="8.88671875" style="53"/>
    <col min="12289" max="12289" width="8.88671875" style="53" customWidth="1"/>
    <col min="12290" max="12290" width="52" style="53" customWidth="1"/>
    <col min="12291" max="12291" width="17.88671875" style="53" customWidth="1"/>
    <col min="12292" max="12292" width="20" style="53" customWidth="1"/>
    <col min="12293" max="12293" width="16.6640625" style="53" bestFit="1" customWidth="1"/>
    <col min="12294" max="12314" width="8.88671875" style="53" customWidth="1"/>
    <col min="12315" max="12544" width="8.88671875" style="53"/>
    <col min="12545" max="12545" width="8.88671875" style="53" customWidth="1"/>
    <col min="12546" max="12546" width="52" style="53" customWidth="1"/>
    <col min="12547" max="12547" width="17.88671875" style="53" customWidth="1"/>
    <col min="12548" max="12548" width="20" style="53" customWidth="1"/>
    <col min="12549" max="12549" width="16.6640625" style="53" bestFit="1" customWidth="1"/>
    <col min="12550" max="12570" width="8.88671875" style="53" customWidth="1"/>
    <col min="12571" max="12800" width="8.88671875" style="53"/>
    <col min="12801" max="12801" width="8.88671875" style="53" customWidth="1"/>
    <col min="12802" max="12802" width="52" style="53" customWidth="1"/>
    <col min="12803" max="12803" width="17.88671875" style="53" customWidth="1"/>
    <col min="12804" max="12804" width="20" style="53" customWidth="1"/>
    <col min="12805" max="12805" width="16.6640625" style="53" bestFit="1" customWidth="1"/>
    <col min="12806" max="12826" width="8.88671875" style="53" customWidth="1"/>
    <col min="12827" max="13056" width="8.88671875" style="53"/>
    <col min="13057" max="13057" width="8.88671875" style="53" customWidth="1"/>
    <col min="13058" max="13058" width="52" style="53" customWidth="1"/>
    <col min="13059" max="13059" width="17.88671875" style="53" customWidth="1"/>
    <col min="13060" max="13060" width="20" style="53" customWidth="1"/>
    <col min="13061" max="13061" width="16.6640625" style="53" bestFit="1" customWidth="1"/>
    <col min="13062" max="13082" width="8.88671875" style="53" customWidth="1"/>
    <col min="13083" max="13312" width="8.88671875" style="53"/>
    <col min="13313" max="13313" width="8.88671875" style="53" customWidth="1"/>
    <col min="13314" max="13314" width="52" style="53" customWidth="1"/>
    <col min="13315" max="13315" width="17.88671875" style="53" customWidth="1"/>
    <col min="13316" max="13316" width="20" style="53" customWidth="1"/>
    <col min="13317" max="13317" width="16.6640625" style="53" bestFit="1" customWidth="1"/>
    <col min="13318" max="13338" width="8.88671875" style="53" customWidth="1"/>
    <col min="13339" max="13568" width="8.88671875" style="53"/>
    <col min="13569" max="13569" width="8.88671875" style="53" customWidth="1"/>
    <col min="13570" max="13570" width="52" style="53" customWidth="1"/>
    <col min="13571" max="13571" width="17.88671875" style="53" customWidth="1"/>
    <col min="13572" max="13572" width="20" style="53" customWidth="1"/>
    <col min="13573" max="13573" width="16.6640625" style="53" bestFit="1" customWidth="1"/>
    <col min="13574" max="13594" width="8.88671875" style="53" customWidth="1"/>
    <col min="13595" max="13824" width="8.88671875" style="53"/>
    <col min="13825" max="13825" width="8.88671875" style="53" customWidth="1"/>
    <col min="13826" max="13826" width="52" style="53" customWidth="1"/>
    <col min="13827" max="13827" width="17.88671875" style="53" customWidth="1"/>
    <col min="13828" max="13828" width="20" style="53" customWidth="1"/>
    <col min="13829" max="13829" width="16.6640625" style="53" bestFit="1" customWidth="1"/>
    <col min="13830" max="13850" width="8.88671875" style="53" customWidth="1"/>
    <col min="13851" max="14080" width="8.88671875" style="53"/>
    <col min="14081" max="14081" width="8.88671875" style="53" customWidth="1"/>
    <col min="14082" max="14082" width="52" style="53" customWidth="1"/>
    <col min="14083" max="14083" width="17.88671875" style="53" customWidth="1"/>
    <col min="14084" max="14084" width="20" style="53" customWidth="1"/>
    <col min="14085" max="14085" width="16.6640625" style="53" bestFit="1" customWidth="1"/>
    <col min="14086" max="14106" width="8.88671875" style="53" customWidth="1"/>
    <col min="14107" max="14336" width="8.88671875" style="53"/>
    <col min="14337" max="14337" width="8.88671875" style="53" customWidth="1"/>
    <col min="14338" max="14338" width="52" style="53" customWidth="1"/>
    <col min="14339" max="14339" width="17.88671875" style="53" customWidth="1"/>
    <col min="14340" max="14340" width="20" style="53" customWidth="1"/>
    <col min="14341" max="14341" width="16.6640625" style="53" bestFit="1" customWidth="1"/>
    <col min="14342" max="14362" width="8.88671875" style="53" customWidth="1"/>
    <col min="14363" max="14592" width="8.88671875" style="53"/>
    <col min="14593" max="14593" width="8.88671875" style="53" customWidth="1"/>
    <col min="14594" max="14594" width="52" style="53" customWidth="1"/>
    <col min="14595" max="14595" width="17.88671875" style="53" customWidth="1"/>
    <col min="14596" max="14596" width="20" style="53" customWidth="1"/>
    <col min="14597" max="14597" width="16.6640625" style="53" bestFit="1" customWidth="1"/>
    <col min="14598" max="14618" width="8.88671875" style="53" customWidth="1"/>
    <col min="14619" max="14848" width="8.88671875" style="53"/>
    <col min="14849" max="14849" width="8.88671875" style="53" customWidth="1"/>
    <col min="14850" max="14850" width="52" style="53" customWidth="1"/>
    <col min="14851" max="14851" width="17.88671875" style="53" customWidth="1"/>
    <col min="14852" max="14852" width="20" style="53" customWidth="1"/>
    <col min="14853" max="14853" width="16.6640625" style="53" bestFit="1" customWidth="1"/>
    <col min="14854" max="14874" width="8.88671875" style="53" customWidth="1"/>
    <col min="14875" max="15104" width="8.88671875" style="53"/>
    <col min="15105" max="15105" width="8.88671875" style="53" customWidth="1"/>
    <col min="15106" max="15106" width="52" style="53" customWidth="1"/>
    <col min="15107" max="15107" width="17.88671875" style="53" customWidth="1"/>
    <col min="15108" max="15108" width="20" style="53" customWidth="1"/>
    <col min="15109" max="15109" width="16.6640625" style="53" bestFit="1" customWidth="1"/>
    <col min="15110" max="15130" width="8.88671875" style="53" customWidth="1"/>
    <col min="15131" max="15360" width="8.88671875" style="53"/>
    <col min="15361" max="15361" width="8.88671875" style="53" customWidth="1"/>
    <col min="15362" max="15362" width="52" style="53" customWidth="1"/>
    <col min="15363" max="15363" width="17.88671875" style="53" customWidth="1"/>
    <col min="15364" max="15364" width="20" style="53" customWidth="1"/>
    <col min="15365" max="15365" width="16.6640625" style="53" bestFit="1" customWidth="1"/>
    <col min="15366" max="15386" width="8.88671875" style="53" customWidth="1"/>
    <col min="15387" max="15616" width="8.88671875" style="53"/>
    <col min="15617" max="15617" width="8.88671875" style="53" customWidth="1"/>
    <col min="15618" max="15618" width="52" style="53" customWidth="1"/>
    <col min="15619" max="15619" width="17.88671875" style="53" customWidth="1"/>
    <col min="15620" max="15620" width="20" style="53" customWidth="1"/>
    <col min="15621" max="15621" width="16.6640625" style="53" bestFit="1" customWidth="1"/>
    <col min="15622" max="15642" width="8.88671875" style="53" customWidth="1"/>
    <col min="15643" max="15872" width="8.88671875" style="53"/>
    <col min="15873" max="15873" width="8.88671875" style="53" customWidth="1"/>
    <col min="15874" max="15874" width="52" style="53" customWidth="1"/>
    <col min="15875" max="15875" width="17.88671875" style="53" customWidth="1"/>
    <col min="15876" max="15876" width="20" style="53" customWidth="1"/>
    <col min="15877" max="15877" width="16.6640625" style="53" bestFit="1" customWidth="1"/>
    <col min="15878" max="15898" width="8.88671875" style="53" customWidth="1"/>
    <col min="15899" max="16128" width="8.88671875" style="53"/>
    <col min="16129" max="16129" width="8.88671875" style="53" customWidth="1"/>
    <col min="16130" max="16130" width="52" style="53" customWidth="1"/>
    <col min="16131" max="16131" width="17.88671875" style="53" customWidth="1"/>
    <col min="16132" max="16132" width="20" style="53" customWidth="1"/>
    <col min="16133" max="16133" width="16.6640625" style="53" bestFit="1" customWidth="1"/>
    <col min="16134" max="16154" width="8.88671875" style="53" customWidth="1"/>
    <col min="16155" max="16384" width="8.88671875" style="53"/>
  </cols>
  <sheetData>
    <row r="1" spans="1:26" ht="20.25" customHeight="1">
      <c r="A1" s="204" t="s">
        <v>59</v>
      </c>
      <c r="B1" s="204"/>
      <c r="C1" s="204"/>
      <c r="D1" s="20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.75" customHeight="1">
      <c r="A2" s="158" t="s">
        <v>239</v>
      </c>
      <c r="B2" s="54"/>
      <c r="C2" s="208" t="s">
        <v>247</v>
      </c>
      <c r="D2" s="208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customHeight="1">
      <c r="A3" s="205" t="s">
        <v>60</v>
      </c>
      <c r="B3" s="205"/>
      <c r="C3" s="5"/>
      <c r="D3" s="157" t="s">
        <v>61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>
      <c r="A4" s="206" t="s">
        <v>62</v>
      </c>
      <c r="B4" s="206" t="s">
        <v>63</v>
      </c>
      <c r="C4" s="209" t="s">
        <v>241</v>
      </c>
      <c r="D4" s="209" t="s">
        <v>253</v>
      </c>
      <c r="E4" s="6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6" customHeight="1">
      <c r="A5" s="207"/>
      <c r="B5" s="207"/>
      <c r="C5" s="210"/>
      <c r="D5" s="210"/>
      <c r="E5" s="6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>
      <c r="A6" s="55">
        <v>1</v>
      </c>
      <c r="B6" s="56" t="s">
        <v>64</v>
      </c>
      <c r="C6" s="57"/>
      <c r="D6" s="58"/>
      <c r="E6" s="6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customHeight="1">
      <c r="A7" s="55">
        <v>1.1000000000000001</v>
      </c>
      <c r="B7" s="59" t="s">
        <v>65</v>
      </c>
      <c r="C7" s="57"/>
      <c r="D7" s="58"/>
      <c r="E7" s="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customHeight="1">
      <c r="A8" s="60" t="s">
        <v>10</v>
      </c>
      <c r="B8" s="61" t="s">
        <v>66</v>
      </c>
      <c r="C8" s="1">
        <v>3347720.1148716304</v>
      </c>
      <c r="D8" s="1">
        <v>952291.74</v>
      </c>
      <c r="E8" s="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>
      <c r="A9" s="60" t="s">
        <v>11</v>
      </c>
      <c r="B9" s="61" t="s">
        <v>67</v>
      </c>
      <c r="C9" s="1">
        <v>0</v>
      </c>
      <c r="D9" s="1">
        <v>0</v>
      </c>
      <c r="E9" s="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>
      <c r="A10" s="60" t="s">
        <v>12</v>
      </c>
      <c r="B10" s="61" t="s">
        <v>68</v>
      </c>
      <c r="C10" s="1"/>
      <c r="D10" s="1"/>
      <c r="E10" s="6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>
      <c r="A11" s="60" t="s">
        <v>13</v>
      </c>
      <c r="B11" s="61" t="s">
        <v>69</v>
      </c>
      <c r="C11" s="1">
        <v>0</v>
      </c>
      <c r="D11" s="1">
        <v>0</v>
      </c>
      <c r="E11" s="6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>
      <c r="A12" s="60" t="s">
        <v>14</v>
      </c>
      <c r="B12" s="61" t="s">
        <v>70</v>
      </c>
      <c r="C12" s="1">
        <v>170760403.75320011</v>
      </c>
      <c r="D12" s="1">
        <v>165705363.94</v>
      </c>
      <c r="E12" s="6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>
      <c r="A13" s="60" t="s">
        <v>15</v>
      </c>
      <c r="B13" s="61" t="s">
        <v>2</v>
      </c>
      <c r="C13" s="1"/>
      <c r="D13" s="1"/>
      <c r="E13" s="6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customHeight="1">
      <c r="A14" s="60" t="s">
        <v>16</v>
      </c>
      <c r="B14" s="61" t="s">
        <v>71</v>
      </c>
      <c r="C14" s="1"/>
      <c r="D14" s="1"/>
      <c r="E14" s="6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>
      <c r="A15" s="60" t="s">
        <v>17</v>
      </c>
      <c r="B15" s="61" t="s">
        <v>72</v>
      </c>
      <c r="C15" s="1"/>
      <c r="D15" s="62"/>
      <c r="E15" s="6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0" customHeight="1">
      <c r="A16" s="63" t="s">
        <v>18</v>
      </c>
      <c r="B16" s="64" t="s">
        <v>73</v>
      </c>
      <c r="C16" s="1"/>
      <c r="D16" s="62"/>
      <c r="E16" s="6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>
      <c r="A17" s="60" t="s">
        <v>19</v>
      </c>
      <c r="B17" s="61"/>
      <c r="C17" s="1"/>
      <c r="D17" s="62"/>
      <c r="E17" s="6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6.5" customHeight="1" thickBot="1">
      <c r="A18" s="55" t="s">
        <v>214</v>
      </c>
      <c r="B18" s="59" t="s">
        <v>74</v>
      </c>
      <c r="C18" s="65">
        <f>SUM(C8:C17)</f>
        <v>174108123.86807173</v>
      </c>
      <c r="D18" s="65">
        <f>SUM(D8:D17)</f>
        <v>166657655.68000001</v>
      </c>
      <c r="E18" s="6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6.5" customHeight="1">
      <c r="A19" s="55">
        <v>1.2</v>
      </c>
      <c r="B19" s="55" t="s">
        <v>75</v>
      </c>
      <c r="C19" s="66"/>
      <c r="D19" s="67"/>
      <c r="E19" s="6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>
      <c r="A20" s="60" t="s">
        <v>20</v>
      </c>
      <c r="B20" s="61" t="s">
        <v>76</v>
      </c>
      <c r="C20" s="1"/>
      <c r="D20" s="1"/>
      <c r="E20" s="6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>
      <c r="A21" s="60" t="s">
        <v>21</v>
      </c>
      <c r="B21" s="61" t="s">
        <v>3</v>
      </c>
      <c r="C21" s="1"/>
      <c r="D21" s="1"/>
      <c r="E21" s="6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>
      <c r="A22" s="60" t="s">
        <v>22</v>
      </c>
      <c r="B22" s="61" t="s">
        <v>77</v>
      </c>
      <c r="C22" s="1"/>
      <c r="D22" s="62"/>
      <c r="E22" s="6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>
      <c r="A23" s="60" t="s">
        <v>23</v>
      </c>
      <c r="B23" s="61" t="s">
        <v>4</v>
      </c>
      <c r="C23" s="1"/>
      <c r="D23" s="62"/>
      <c r="E23" s="6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>
      <c r="A24" s="60" t="s">
        <v>24</v>
      </c>
      <c r="B24" s="61" t="s">
        <v>78</v>
      </c>
      <c r="C24" s="1"/>
      <c r="D24" s="62"/>
      <c r="E24" s="6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>
      <c r="A25" s="60" t="s">
        <v>25</v>
      </c>
      <c r="B25" s="61" t="s">
        <v>79</v>
      </c>
      <c r="C25" s="1"/>
      <c r="D25" s="62"/>
      <c r="E25" s="6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3.2">
      <c r="A26" s="63" t="s">
        <v>26</v>
      </c>
      <c r="B26" s="64" t="s">
        <v>80</v>
      </c>
      <c r="C26" s="1"/>
      <c r="D26" s="62"/>
      <c r="E26" s="6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>
      <c r="A27" s="60" t="s">
        <v>27</v>
      </c>
      <c r="B27" s="61" t="s">
        <v>81</v>
      </c>
      <c r="C27" s="1"/>
      <c r="D27" s="62"/>
      <c r="E27" s="6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3.2">
      <c r="A28" s="63" t="s">
        <v>28</v>
      </c>
      <c r="B28" s="68"/>
      <c r="C28" s="1"/>
      <c r="D28" s="62"/>
      <c r="E28" s="6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6.5" customHeight="1" thickBot="1">
      <c r="A29" s="55" t="s">
        <v>29</v>
      </c>
      <c r="B29" s="59" t="s">
        <v>82</v>
      </c>
      <c r="C29" s="65">
        <f>SUM(C20:C28)</f>
        <v>0</v>
      </c>
      <c r="D29" s="65">
        <f>D20+D21</f>
        <v>0</v>
      </c>
      <c r="E29" s="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7.25" customHeight="1" thickBot="1">
      <c r="A30" s="55">
        <v>1.3</v>
      </c>
      <c r="B30" s="59" t="s">
        <v>83</v>
      </c>
      <c r="C30" s="69">
        <f>C18+C29</f>
        <v>174108123.86807173</v>
      </c>
      <c r="D30" s="69">
        <f>D18+D29</f>
        <v>166657655.68000001</v>
      </c>
      <c r="E30" s="6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>
      <c r="A31" s="55">
        <v>2</v>
      </c>
      <c r="B31" s="59" t="s">
        <v>84</v>
      </c>
      <c r="C31" s="66"/>
      <c r="D31" s="66"/>
      <c r="E31" s="6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>
      <c r="A32" s="55">
        <v>2.1</v>
      </c>
      <c r="B32" s="59" t="s">
        <v>85</v>
      </c>
      <c r="C32" s="1"/>
      <c r="D32" s="1"/>
      <c r="E32" s="6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>
      <c r="A33" s="55" t="s">
        <v>30</v>
      </c>
      <c r="B33" s="56" t="s">
        <v>86</v>
      </c>
      <c r="C33" s="1"/>
      <c r="D33" s="1"/>
      <c r="E33" s="6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>
      <c r="A34" s="60" t="s">
        <v>31</v>
      </c>
      <c r="B34" s="61" t="s">
        <v>87</v>
      </c>
      <c r="C34" s="1">
        <v>4351189.79</v>
      </c>
      <c r="D34" s="1">
        <v>6647705.0199999996</v>
      </c>
      <c r="E34" s="6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>
      <c r="A35" s="60" t="s">
        <v>32</v>
      </c>
      <c r="B35" s="61" t="s">
        <v>0</v>
      </c>
      <c r="C35" s="1">
        <v>319320</v>
      </c>
      <c r="D35" s="1">
        <v>319320</v>
      </c>
      <c r="E35" s="6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>
      <c r="A36" s="60" t="s">
        <v>33</v>
      </c>
      <c r="B36" s="61" t="s">
        <v>205</v>
      </c>
      <c r="C36" s="1">
        <v>35480</v>
      </c>
      <c r="D36" s="1">
        <v>70960</v>
      </c>
      <c r="E36" s="6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>
      <c r="A37" s="60" t="s">
        <v>34</v>
      </c>
      <c r="B37" s="61" t="s">
        <v>58</v>
      </c>
      <c r="C37" s="1">
        <v>93200</v>
      </c>
      <c r="D37" s="1">
        <v>186400</v>
      </c>
      <c r="E37" s="6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>
      <c r="A38" s="60" t="s">
        <v>35</v>
      </c>
      <c r="B38" s="61" t="s">
        <v>88</v>
      </c>
      <c r="C38" s="1"/>
      <c r="D38" s="1"/>
      <c r="E38" s="6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>
      <c r="A39" s="60" t="s">
        <v>36</v>
      </c>
      <c r="B39" s="61" t="s">
        <v>89</v>
      </c>
      <c r="C39" s="1"/>
      <c r="D39" s="1"/>
      <c r="E39" s="6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>
      <c r="A40" s="60" t="s">
        <v>37</v>
      </c>
      <c r="B40" s="61" t="s">
        <v>5</v>
      </c>
      <c r="C40" s="1"/>
      <c r="D40" s="1"/>
      <c r="E40" s="6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6.5" customHeight="1">
      <c r="A41" s="60" t="s">
        <v>38</v>
      </c>
      <c r="B41" s="64" t="s">
        <v>90</v>
      </c>
      <c r="C41" s="1"/>
      <c r="D41" s="1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6.5" customHeight="1">
      <c r="A42" s="60" t="s">
        <v>39</v>
      </c>
      <c r="B42" s="64" t="s">
        <v>91</v>
      </c>
      <c r="C42" s="1"/>
      <c r="D42" s="1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6.5" customHeight="1">
      <c r="A43" s="60" t="s">
        <v>40</v>
      </c>
      <c r="B43" s="64" t="s">
        <v>92</v>
      </c>
      <c r="C43" s="1"/>
      <c r="D43" s="1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43.8" customHeight="1">
      <c r="A44" s="63" t="s">
        <v>41</v>
      </c>
      <c r="B44" s="68" t="s">
        <v>93</v>
      </c>
      <c r="C44" s="1"/>
      <c r="D44" s="1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" customHeight="1">
      <c r="A45" s="60" t="s">
        <v>42</v>
      </c>
      <c r="B45" s="64"/>
      <c r="C45" s="1"/>
      <c r="D45" s="1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" customHeight="1">
      <c r="A46" s="72" t="s">
        <v>94</v>
      </c>
      <c r="B46" s="70" t="s">
        <v>95</v>
      </c>
      <c r="C46" s="142">
        <f>SUM(C34:C45)</f>
        <v>4799189.79</v>
      </c>
      <c r="D46" s="142">
        <f>SUM(D34:D45)</f>
        <v>7224385.0199999996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8" spans="1:26" ht="30" customHeight="1">
      <c r="A48" s="203" t="s">
        <v>96</v>
      </c>
      <c r="B48" s="203"/>
      <c r="C48" s="203"/>
      <c r="D48" s="203"/>
    </row>
    <row r="49" spans="1:4" ht="13.2" customHeight="1">
      <c r="A49" s="150"/>
      <c r="B49" s="150"/>
      <c r="C49" s="150"/>
      <c r="D49" s="150"/>
    </row>
    <row r="50" spans="1:4" ht="15" customHeight="1">
      <c r="A50" s="197" t="s">
        <v>62</v>
      </c>
      <c r="B50" s="199" t="s">
        <v>206</v>
      </c>
      <c r="C50" s="201" t="s">
        <v>241</v>
      </c>
      <c r="D50" s="201" t="s">
        <v>247</v>
      </c>
    </row>
    <row r="51" spans="1:4" ht="15" customHeight="1">
      <c r="A51" s="198"/>
      <c r="B51" s="200"/>
      <c r="C51" s="202"/>
      <c r="D51" s="202"/>
    </row>
    <row r="52" spans="1:4" ht="15" customHeight="1">
      <c r="A52" s="55" t="s">
        <v>43</v>
      </c>
      <c r="B52" s="73" t="s">
        <v>6</v>
      </c>
      <c r="C52" s="66"/>
      <c r="D52" s="66"/>
    </row>
    <row r="53" spans="1:4" ht="15" customHeight="1">
      <c r="A53" s="60" t="s">
        <v>44</v>
      </c>
      <c r="B53" s="64" t="s">
        <v>97</v>
      </c>
      <c r="C53" s="1"/>
      <c r="D53" s="1"/>
    </row>
    <row r="54" spans="1:4" ht="17.399999999999999" customHeight="1">
      <c r="A54" s="60" t="s">
        <v>45</v>
      </c>
      <c r="B54" s="64" t="s">
        <v>91</v>
      </c>
      <c r="C54" s="1"/>
      <c r="D54" s="1"/>
    </row>
    <row r="55" spans="1:4" ht="18.600000000000001" customHeight="1">
      <c r="A55" s="60" t="s">
        <v>46</v>
      </c>
      <c r="B55" s="64" t="s">
        <v>98</v>
      </c>
      <c r="C55" s="1"/>
      <c r="D55" s="1"/>
    </row>
    <row r="56" spans="1:4" ht="14.4" customHeight="1">
      <c r="A56" s="60" t="s">
        <v>47</v>
      </c>
      <c r="B56" s="64" t="s">
        <v>99</v>
      </c>
      <c r="C56" s="1"/>
      <c r="D56" s="1"/>
    </row>
    <row r="57" spans="1:4" ht="15" customHeight="1">
      <c r="A57" s="60" t="s">
        <v>48</v>
      </c>
      <c r="B57" s="64"/>
      <c r="C57" s="1"/>
      <c r="D57" s="1"/>
    </row>
    <row r="58" spans="1:4" ht="15" customHeight="1" thickBot="1">
      <c r="A58" s="72" t="s">
        <v>49</v>
      </c>
      <c r="B58" s="70" t="s">
        <v>100</v>
      </c>
      <c r="C58" s="65"/>
      <c r="D58" s="65"/>
    </row>
    <row r="59" spans="1:4" ht="15" customHeight="1" thickBot="1">
      <c r="A59" s="55">
        <v>2.2000000000000002</v>
      </c>
      <c r="B59" s="70" t="s">
        <v>101</v>
      </c>
      <c r="C59" s="75">
        <f>+'Balans '!C46</f>
        <v>4799189.79</v>
      </c>
      <c r="D59" s="75">
        <f>+'Balans '!D46</f>
        <v>7224385.0199999996</v>
      </c>
    </row>
    <row r="60" spans="1:4" ht="15" customHeight="1">
      <c r="A60" s="60">
        <v>2.2999999999999998</v>
      </c>
      <c r="B60" s="73" t="s">
        <v>102</v>
      </c>
      <c r="C60" s="66"/>
      <c r="D60" s="66"/>
    </row>
    <row r="61" spans="1:4" ht="15" customHeight="1">
      <c r="A61" s="60" t="s">
        <v>50</v>
      </c>
      <c r="B61" s="64" t="s">
        <v>103</v>
      </c>
      <c r="C61" s="1"/>
      <c r="D61" s="1"/>
    </row>
    <row r="62" spans="1:4" ht="15" customHeight="1">
      <c r="A62" s="60" t="s">
        <v>51</v>
      </c>
      <c r="B62" s="64" t="s">
        <v>104</v>
      </c>
      <c r="C62" s="1">
        <v>134785585.41999999</v>
      </c>
      <c r="D62" s="1">
        <v>105697761.86</v>
      </c>
    </row>
    <row r="63" spans="1:4" ht="15" customHeight="1">
      <c r="A63" s="60" t="s">
        <v>52</v>
      </c>
      <c r="B63" s="64" t="s">
        <v>105</v>
      </c>
      <c r="C63" s="1"/>
      <c r="D63" s="1"/>
    </row>
    <row r="64" spans="1:4" ht="15" customHeight="1">
      <c r="A64" s="60" t="s">
        <v>53</v>
      </c>
      <c r="B64" s="64" t="s">
        <v>106</v>
      </c>
      <c r="C64" s="1"/>
      <c r="D64" s="1"/>
    </row>
    <row r="65" spans="1:6" ht="15" customHeight="1">
      <c r="A65" s="60" t="s">
        <v>54</v>
      </c>
      <c r="B65" s="64" t="s">
        <v>107</v>
      </c>
      <c r="C65" s="1"/>
      <c r="D65" s="1"/>
    </row>
    <row r="66" spans="1:6" ht="15" customHeight="1">
      <c r="A66" s="60" t="s">
        <v>55</v>
      </c>
      <c r="B66" s="64" t="s">
        <v>108</v>
      </c>
      <c r="C66" s="1"/>
      <c r="D66" s="1"/>
    </row>
    <row r="67" spans="1:6" ht="15" customHeight="1">
      <c r="A67" s="60" t="s">
        <v>56</v>
      </c>
      <c r="B67" s="64" t="s">
        <v>109</v>
      </c>
      <c r="C67" s="1"/>
      <c r="D67" s="1"/>
    </row>
    <row r="68" spans="1:6" ht="15" customHeight="1">
      <c r="A68" s="60" t="s">
        <v>57</v>
      </c>
      <c r="B68" s="64" t="s">
        <v>110</v>
      </c>
      <c r="C68" s="1"/>
      <c r="D68" s="1"/>
    </row>
    <row r="69" spans="1:6" ht="15" customHeight="1">
      <c r="A69" s="60" t="s">
        <v>111</v>
      </c>
      <c r="B69" s="64" t="s">
        <v>7</v>
      </c>
      <c r="C69" s="1">
        <v>34523348.65807166</v>
      </c>
      <c r="D69" s="1">
        <v>53735508.799999997</v>
      </c>
    </row>
    <row r="70" spans="1:6" ht="15" customHeight="1">
      <c r="A70" s="60" t="s">
        <v>112</v>
      </c>
      <c r="B70" s="64"/>
      <c r="C70" s="1"/>
      <c r="D70" s="1"/>
    </row>
    <row r="71" spans="1:6" ht="18.600000000000001" customHeight="1" thickBot="1">
      <c r="A71" s="72" t="s">
        <v>113</v>
      </c>
      <c r="B71" s="70" t="s">
        <v>114</v>
      </c>
      <c r="C71" s="65">
        <f>SUM(C62:C70)</f>
        <v>169308934.07807165</v>
      </c>
      <c r="D71" s="65">
        <f>SUM(D62:D70)</f>
        <v>159433270.66</v>
      </c>
    </row>
    <row r="72" spans="1:6" ht="18.600000000000001" customHeight="1" thickBot="1">
      <c r="A72" s="55">
        <v>2.4</v>
      </c>
      <c r="B72" s="70" t="s">
        <v>115</v>
      </c>
      <c r="C72" s="75">
        <f>+C59+C71</f>
        <v>174108123.86807165</v>
      </c>
      <c r="D72" s="75">
        <f>+D59+D71</f>
        <v>166657655.68000001</v>
      </c>
      <c r="E72" s="179"/>
      <c r="F72" s="179">
        <f>+D72-D30</f>
        <v>0</v>
      </c>
    </row>
    <row r="73" spans="1:6" ht="15" customHeight="1">
      <c r="A73" s="7"/>
      <c r="B73" s="7"/>
      <c r="C73" s="165"/>
      <c r="D73" s="165"/>
    </row>
    <row r="74" spans="1:6" ht="15" customHeight="1">
      <c r="A74" s="4"/>
      <c r="B74" s="74"/>
      <c r="C74" s="4"/>
      <c r="D74" s="4"/>
    </row>
    <row r="75" spans="1:6" ht="15" customHeight="1">
      <c r="A75" s="4"/>
      <c r="B75" s="166" t="s">
        <v>203</v>
      </c>
      <c r="C75" s="167" t="s">
        <v>244</v>
      </c>
      <c r="D75" s="168"/>
    </row>
    <row r="76" spans="1:6" ht="15" customHeight="1">
      <c r="A76" s="4"/>
      <c r="B76" s="169"/>
      <c r="C76" s="167"/>
      <c r="D76" s="169"/>
    </row>
    <row r="77" spans="1:6" ht="15" customHeight="1">
      <c r="A77" s="4"/>
      <c r="B77" s="170" t="s">
        <v>238</v>
      </c>
      <c r="C77" s="171" t="s">
        <v>232</v>
      </c>
      <c r="D77" s="169"/>
    </row>
    <row r="78" spans="1:6" ht="15" customHeight="1">
      <c r="B78" s="172"/>
      <c r="C78" s="173"/>
      <c r="D78" s="172"/>
    </row>
  </sheetData>
  <mergeCells count="12">
    <mergeCell ref="A1:D1"/>
    <mergeCell ref="A3:B3"/>
    <mergeCell ref="A4:A5"/>
    <mergeCell ref="B4:B5"/>
    <mergeCell ref="C2:D2"/>
    <mergeCell ref="C4:C5"/>
    <mergeCell ref="D4:D5"/>
    <mergeCell ref="A50:A51"/>
    <mergeCell ref="B50:B51"/>
    <mergeCell ref="C50:C51"/>
    <mergeCell ref="D50:D51"/>
    <mergeCell ref="A48:D48"/>
  </mergeCells>
  <pageMargins left="1.22" right="0.24" top="0.81" bottom="0.47" header="0.5" footer="0.23"/>
  <pageSetup paperSize="9" scale="90" fitToWidth="0" fitToHeight="0" orientation="portrait" r:id="rId1"/>
  <headerFooter alignWithMargins="0"/>
  <rowBreaks count="1" manualBreakCount="1">
    <brk id="47" max="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53"/>
  <sheetViews>
    <sheetView view="pageBreakPreview" zoomScale="90" zoomScaleNormal="120" zoomScaleSheetLayoutView="90" workbookViewId="0">
      <selection activeCell="E21" sqref="E21"/>
    </sheetView>
  </sheetViews>
  <sheetFormatPr defaultColWidth="23.44140625" defaultRowHeight="12.75" customHeight="1"/>
  <cols>
    <col min="1" max="1" width="10" style="18" customWidth="1"/>
    <col min="2" max="2" width="41.88671875" style="18" customWidth="1"/>
    <col min="3" max="3" width="19.5546875" style="37" customWidth="1"/>
    <col min="4" max="4" width="18.5546875" style="18" customWidth="1"/>
    <col min="5" max="25" width="23.44140625" style="18" customWidth="1"/>
    <col min="26" max="256" width="23.44140625" style="18"/>
    <col min="257" max="257" width="10" style="18" customWidth="1"/>
    <col min="258" max="258" width="55.6640625" style="18" customWidth="1"/>
    <col min="259" max="259" width="17.88671875" style="18" customWidth="1"/>
    <col min="260" max="281" width="23.44140625" style="18" customWidth="1"/>
    <col min="282" max="512" width="23.44140625" style="18"/>
    <col min="513" max="513" width="10" style="18" customWidth="1"/>
    <col min="514" max="514" width="55.6640625" style="18" customWidth="1"/>
    <col min="515" max="515" width="17.88671875" style="18" customWidth="1"/>
    <col min="516" max="537" width="23.44140625" style="18" customWidth="1"/>
    <col min="538" max="768" width="23.44140625" style="18"/>
    <col min="769" max="769" width="10" style="18" customWidth="1"/>
    <col min="770" max="770" width="55.6640625" style="18" customWidth="1"/>
    <col min="771" max="771" width="17.88671875" style="18" customWidth="1"/>
    <col min="772" max="793" width="23.44140625" style="18" customWidth="1"/>
    <col min="794" max="1024" width="23.44140625" style="18"/>
    <col min="1025" max="1025" width="10" style="18" customWidth="1"/>
    <col min="1026" max="1026" width="55.6640625" style="18" customWidth="1"/>
    <col min="1027" max="1027" width="17.88671875" style="18" customWidth="1"/>
    <col min="1028" max="1049" width="23.44140625" style="18" customWidth="1"/>
    <col min="1050" max="1280" width="23.44140625" style="18"/>
    <col min="1281" max="1281" width="10" style="18" customWidth="1"/>
    <col min="1282" max="1282" width="55.6640625" style="18" customWidth="1"/>
    <col min="1283" max="1283" width="17.88671875" style="18" customWidth="1"/>
    <col min="1284" max="1305" width="23.44140625" style="18" customWidth="1"/>
    <col min="1306" max="1536" width="23.44140625" style="18"/>
    <col min="1537" max="1537" width="10" style="18" customWidth="1"/>
    <col min="1538" max="1538" width="55.6640625" style="18" customWidth="1"/>
    <col min="1539" max="1539" width="17.88671875" style="18" customWidth="1"/>
    <col min="1540" max="1561" width="23.44140625" style="18" customWidth="1"/>
    <col min="1562" max="1792" width="23.44140625" style="18"/>
    <col min="1793" max="1793" width="10" style="18" customWidth="1"/>
    <col min="1794" max="1794" width="55.6640625" style="18" customWidth="1"/>
    <col min="1795" max="1795" width="17.88671875" style="18" customWidth="1"/>
    <col min="1796" max="1817" width="23.44140625" style="18" customWidth="1"/>
    <col min="1818" max="2048" width="23.44140625" style="18"/>
    <col min="2049" max="2049" width="10" style="18" customWidth="1"/>
    <col min="2050" max="2050" width="55.6640625" style="18" customWidth="1"/>
    <col min="2051" max="2051" width="17.88671875" style="18" customWidth="1"/>
    <col min="2052" max="2073" width="23.44140625" style="18" customWidth="1"/>
    <col min="2074" max="2304" width="23.44140625" style="18"/>
    <col min="2305" max="2305" width="10" style="18" customWidth="1"/>
    <col min="2306" max="2306" width="55.6640625" style="18" customWidth="1"/>
    <col min="2307" max="2307" width="17.88671875" style="18" customWidth="1"/>
    <col min="2308" max="2329" width="23.44140625" style="18" customWidth="1"/>
    <col min="2330" max="2560" width="23.44140625" style="18"/>
    <col min="2561" max="2561" width="10" style="18" customWidth="1"/>
    <col min="2562" max="2562" width="55.6640625" style="18" customWidth="1"/>
    <col min="2563" max="2563" width="17.88671875" style="18" customWidth="1"/>
    <col min="2564" max="2585" width="23.44140625" style="18" customWidth="1"/>
    <col min="2586" max="2816" width="23.44140625" style="18"/>
    <col min="2817" max="2817" width="10" style="18" customWidth="1"/>
    <col min="2818" max="2818" width="55.6640625" style="18" customWidth="1"/>
    <col min="2819" max="2819" width="17.88671875" style="18" customWidth="1"/>
    <col min="2820" max="2841" width="23.44140625" style="18" customWidth="1"/>
    <col min="2842" max="3072" width="23.44140625" style="18"/>
    <col min="3073" max="3073" width="10" style="18" customWidth="1"/>
    <col min="3074" max="3074" width="55.6640625" style="18" customWidth="1"/>
    <col min="3075" max="3075" width="17.88671875" style="18" customWidth="1"/>
    <col min="3076" max="3097" width="23.44140625" style="18" customWidth="1"/>
    <col min="3098" max="3328" width="23.44140625" style="18"/>
    <col min="3329" max="3329" width="10" style="18" customWidth="1"/>
    <col min="3330" max="3330" width="55.6640625" style="18" customWidth="1"/>
    <col min="3331" max="3331" width="17.88671875" style="18" customWidth="1"/>
    <col min="3332" max="3353" width="23.44140625" style="18" customWidth="1"/>
    <col min="3354" max="3584" width="23.44140625" style="18"/>
    <col min="3585" max="3585" width="10" style="18" customWidth="1"/>
    <col min="3586" max="3586" width="55.6640625" style="18" customWidth="1"/>
    <col min="3587" max="3587" width="17.88671875" style="18" customWidth="1"/>
    <col min="3588" max="3609" width="23.44140625" style="18" customWidth="1"/>
    <col min="3610" max="3840" width="23.44140625" style="18"/>
    <col min="3841" max="3841" width="10" style="18" customWidth="1"/>
    <col min="3842" max="3842" width="55.6640625" style="18" customWidth="1"/>
    <col min="3843" max="3843" width="17.88671875" style="18" customWidth="1"/>
    <col min="3844" max="3865" width="23.44140625" style="18" customWidth="1"/>
    <col min="3866" max="4096" width="23.44140625" style="18"/>
    <col min="4097" max="4097" width="10" style="18" customWidth="1"/>
    <col min="4098" max="4098" width="55.6640625" style="18" customWidth="1"/>
    <col min="4099" max="4099" width="17.88671875" style="18" customWidth="1"/>
    <col min="4100" max="4121" width="23.44140625" style="18" customWidth="1"/>
    <col min="4122" max="4352" width="23.44140625" style="18"/>
    <col min="4353" max="4353" width="10" style="18" customWidth="1"/>
    <col min="4354" max="4354" width="55.6640625" style="18" customWidth="1"/>
    <col min="4355" max="4355" width="17.88671875" style="18" customWidth="1"/>
    <col min="4356" max="4377" width="23.44140625" style="18" customWidth="1"/>
    <col min="4378" max="4608" width="23.44140625" style="18"/>
    <col min="4609" max="4609" width="10" style="18" customWidth="1"/>
    <col min="4610" max="4610" width="55.6640625" style="18" customWidth="1"/>
    <col min="4611" max="4611" width="17.88671875" style="18" customWidth="1"/>
    <col min="4612" max="4633" width="23.44140625" style="18" customWidth="1"/>
    <col min="4634" max="4864" width="23.44140625" style="18"/>
    <col min="4865" max="4865" width="10" style="18" customWidth="1"/>
    <col min="4866" max="4866" width="55.6640625" style="18" customWidth="1"/>
    <col min="4867" max="4867" width="17.88671875" style="18" customWidth="1"/>
    <col min="4868" max="4889" width="23.44140625" style="18" customWidth="1"/>
    <col min="4890" max="5120" width="23.44140625" style="18"/>
    <col min="5121" max="5121" width="10" style="18" customWidth="1"/>
    <col min="5122" max="5122" width="55.6640625" style="18" customWidth="1"/>
    <col min="5123" max="5123" width="17.88671875" style="18" customWidth="1"/>
    <col min="5124" max="5145" width="23.44140625" style="18" customWidth="1"/>
    <col min="5146" max="5376" width="23.44140625" style="18"/>
    <col min="5377" max="5377" width="10" style="18" customWidth="1"/>
    <col min="5378" max="5378" width="55.6640625" style="18" customWidth="1"/>
    <col min="5379" max="5379" width="17.88671875" style="18" customWidth="1"/>
    <col min="5380" max="5401" width="23.44140625" style="18" customWidth="1"/>
    <col min="5402" max="5632" width="23.44140625" style="18"/>
    <col min="5633" max="5633" width="10" style="18" customWidth="1"/>
    <col min="5634" max="5634" width="55.6640625" style="18" customWidth="1"/>
    <col min="5635" max="5635" width="17.88671875" style="18" customWidth="1"/>
    <col min="5636" max="5657" width="23.44140625" style="18" customWidth="1"/>
    <col min="5658" max="5888" width="23.44140625" style="18"/>
    <col min="5889" max="5889" width="10" style="18" customWidth="1"/>
    <col min="5890" max="5890" width="55.6640625" style="18" customWidth="1"/>
    <col min="5891" max="5891" width="17.88671875" style="18" customWidth="1"/>
    <col min="5892" max="5913" width="23.44140625" style="18" customWidth="1"/>
    <col min="5914" max="6144" width="23.44140625" style="18"/>
    <col min="6145" max="6145" width="10" style="18" customWidth="1"/>
    <col min="6146" max="6146" width="55.6640625" style="18" customWidth="1"/>
    <col min="6147" max="6147" width="17.88671875" style="18" customWidth="1"/>
    <col min="6148" max="6169" width="23.44140625" style="18" customWidth="1"/>
    <col min="6170" max="6400" width="23.44140625" style="18"/>
    <col min="6401" max="6401" width="10" style="18" customWidth="1"/>
    <col min="6402" max="6402" width="55.6640625" style="18" customWidth="1"/>
    <col min="6403" max="6403" width="17.88671875" style="18" customWidth="1"/>
    <col min="6404" max="6425" width="23.44140625" style="18" customWidth="1"/>
    <col min="6426" max="6656" width="23.44140625" style="18"/>
    <col min="6657" max="6657" width="10" style="18" customWidth="1"/>
    <col min="6658" max="6658" width="55.6640625" style="18" customWidth="1"/>
    <col min="6659" max="6659" width="17.88671875" style="18" customWidth="1"/>
    <col min="6660" max="6681" width="23.44140625" style="18" customWidth="1"/>
    <col min="6682" max="6912" width="23.44140625" style="18"/>
    <col min="6913" max="6913" width="10" style="18" customWidth="1"/>
    <col min="6914" max="6914" width="55.6640625" style="18" customWidth="1"/>
    <col min="6915" max="6915" width="17.88671875" style="18" customWidth="1"/>
    <col min="6916" max="6937" width="23.44140625" style="18" customWidth="1"/>
    <col min="6938" max="7168" width="23.44140625" style="18"/>
    <col min="7169" max="7169" width="10" style="18" customWidth="1"/>
    <col min="7170" max="7170" width="55.6640625" style="18" customWidth="1"/>
    <col min="7171" max="7171" width="17.88671875" style="18" customWidth="1"/>
    <col min="7172" max="7193" width="23.44140625" style="18" customWidth="1"/>
    <col min="7194" max="7424" width="23.44140625" style="18"/>
    <col min="7425" max="7425" width="10" style="18" customWidth="1"/>
    <col min="7426" max="7426" width="55.6640625" style="18" customWidth="1"/>
    <col min="7427" max="7427" width="17.88671875" style="18" customWidth="1"/>
    <col min="7428" max="7449" width="23.44140625" style="18" customWidth="1"/>
    <col min="7450" max="7680" width="23.44140625" style="18"/>
    <col min="7681" max="7681" width="10" style="18" customWidth="1"/>
    <col min="7682" max="7682" width="55.6640625" style="18" customWidth="1"/>
    <col min="7683" max="7683" width="17.88671875" style="18" customWidth="1"/>
    <col min="7684" max="7705" width="23.44140625" style="18" customWidth="1"/>
    <col min="7706" max="7936" width="23.44140625" style="18"/>
    <col min="7937" max="7937" width="10" style="18" customWidth="1"/>
    <col min="7938" max="7938" width="55.6640625" style="18" customWidth="1"/>
    <col min="7939" max="7939" width="17.88671875" style="18" customWidth="1"/>
    <col min="7940" max="7961" width="23.44140625" style="18" customWidth="1"/>
    <col min="7962" max="8192" width="23.44140625" style="18"/>
    <col min="8193" max="8193" width="10" style="18" customWidth="1"/>
    <col min="8194" max="8194" width="55.6640625" style="18" customWidth="1"/>
    <col min="8195" max="8195" width="17.88671875" style="18" customWidth="1"/>
    <col min="8196" max="8217" width="23.44140625" style="18" customWidth="1"/>
    <col min="8218" max="8448" width="23.44140625" style="18"/>
    <col min="8449" max="8449" width="10" style="18" customWidth="1"/>
    <col min="8450" max="8450" width="55.6640625" style="18" customWidth="1"/>
    <col min="8451" max="8451" width="17.88671875" style="18" customWidth="1"/>
    <col min="8452" max="8473" width="23.44140625" style="18" customWidth="1"/>
    <col min="8474" max="8704" width="23.44140625" style="18"/>
    <col min="8705" max="8705" width="10" style="18" customWidth="1"/>
    <col min="8706" max="8706" width="55.6640625" style="18" customWidth="1"/>
    <col min="8707" max="8707" width="17.88671875" style="18" customWidth="1"/>
    <col min="8708" max="8729" width="23.44140625" style="18" customWidth="1"/>
    <col min="8730" max="8960" width="23.44140625" style="18"/>
    <col min="8961" max="8961" width="10" style="18" customWidth="1"/>
    <col min="8962" max="8962" width="55.6640625" style="18" customWidth="1"/>
    <col min="8963" max="8963" width="17.88671875" style="18" customWidth="1"/>
    <col min="8964" max="8985" width="23.44140625" style="18" customWidth="1"/>
    <col min="8986" max="9216" width="23.44140625" style="18"/>
    <col min="9217" max="9217" width="10" style="18" customWidth="1"/>
    <col min="9218" max="9218" width="55.6640625" style="18" customWidth="1"/>
    <col min="9219" max="9219" width="17.88671875" style="18" customWidth="1"/>
    <col min="9220" max="9241" width="23.44140625" style="18" customWidth="1"/>
    <col min="9242" max="9472" width="23.44140625" style="18"/>
    <col min="9473" max="9473" width="10" style="18" customWidth="1"/>
    <col min="9474" max="9474" width="55.6640625" style="18" customWidth="1"/>
    <col min="9475" max="9475" width="17.88671875" style="18" customWidth="1"/>
    <col min="9476" max="9497" width="23.44140625" style="18" customWidth="1"/>
    <col min="9498" max="9728" width="23.44140625" style="18"/>
    <col min="9729" max="9729" width="10" style="18" customWidth="1"/>
    <col min="9730" max="9730" width="55.6640625" style="18" customWidth="1"/>
    <col min="9731" max="9731" width="17.88671875" style="18" customWidth="1"/>
    <col min="9732" max="9753" width="23.44140625" style="18" customWidth="1"/>
    <col min="9754" max="9984" width="23.44140625" style="18"/>
    <col min="9985" max="9985" width="10" style="18" customWidth="1"/>
    <col min="9986" max="9986" width="55.6640625" style="18" customWidth="1"/>
    <col min="9987" max="9987" width="17.88671875" style="18" customWidth="1"/>
    <col min="9988" max="10009" width="23.44140625" style="18" customWidth="1"/>
    <col min="10010" max="10240" width="23.44140625" style="18"/>
    <col min="10241" max="10241" width="10" style="18" customWidth="1"/>
    <col min="10242" max="10242" width="55.6640625" style="18" customWidth="1"/>
    <col min="10243" max="10243" width="17.88671875" style="18" customWidth="1"/>
    <col min="10244" max="10265" width="23.44140625" style="18" customWidth="1"/>
    <col min="10266" max="10496" width="23.44140625" style="18"/>
    <col min="10497" max="10497" width="10" style="18" customWidth="1"/>
    <col min="10498" max="10498" width="55.6640625" style="18" customWidth="1"/>
    <col min="10499" max="10499" width="17.88671875" style="18" customWidth="1"/>
    <col min="10500" max="10521" width="23.44140625" style="18" customWidth="1"/>
    <col min="10522" max="10752" width="23.44140625" style="18"/>
    <col min="10753" max="10753" width="10" style="18" customWidth="1"/>
    <col min="10754" max="10754" width="55.6640625" style="18" customWidth="1"/>
    <col min="10755" max="10755" width="17.88671875" style="18" customWidth="1"/>
    <col min="10756" max="10777" width="23.44140625" style="18" customWidth="1"/>
    <col min="10778" max="11008" width="23.44140625" style="18"/>
    <col min="11009" max="11009" width="10" style="18" customWidth="1"/>
    <col min="11010" max="11010" width="55.6640625" style="18" customWidth="1"/>
    <col min="11011" max="11011" width="17.88671875" style="18" customWidth="1"/>
    <col min="11012" max="11033" width="23.44140625" style="18" customWidth="1"/>
    <col min="11034" max="11264" width="23.44140625" style="18"/>
    <col min="11265" max="11265" width="10" style="18" customWidth="1"/>
    <col min="11266" max="11266" width="55.6640625" style="18" customWidth="1"/>
    <col min="11267" max="11267" width="17.88671875" style="18" customWidth="1"/>
    <col min="11268" max="11289" width="23.44140625" style="18" customWidth="1"/>
    <col min="11290" max="11520" width="23.44140625" style="18"/>
    <col min="11521" max="11521" width="10" style="18" customWidth="1"/>
    <col min="11522" max="11522" width="55.6640625" style="18" customWidth="1"/>
    <col min="11523" max="11523" width="17.88671875" style="18" customWidth="1"/>
    <col min="11524" max="11545" width="23.44140625" style="18" customWidth="1"/>
    <col min="11546" max="11776" width="23.44140625" style="18"/>
    <col min="11777" max="11777" width="10" style="18" customWidth="1"/>
    <col min="11778" max="11778" width="55.6640625" style="18" customWidth="1"/>
    <col min="11779" max="11779" width="17.88671875" style="18" customWidth="1"/>
    <col min="11780" max="11801" width="23.44140625" style="18" customWidth="1"/>
    <col min="11802" max="12032" width="23.44140625" style="18"/>
    <col min="12033" max="12033" width="10" style="18" customWidth="1"/>
    <col min="12034" max="12034" width="55.6640625" style="18" customWidth="1"/>
    <col min="12035" max="12035" width="17.88671875" style="18" customWidth="1"/>
    <col min="12036" max="12057" width="23.44140625" style="18" customWidth="1"/>
    <col min="12058" max="12288" width="23.44140625" style="18"/>
    <col min="12289" max="12289" width="10" style="18" customWidth="1"/>
    <col min="12290" max="12290" width="55.6640625" style="18" customWidth="1"/>
    <col min="12291" max="12291" width="17.88671875" style="18" customWidth="1"/>
    <col min="12292" max="12313" width="23.44140625" style="18" customWidth="1"/>
    <col min="12314" max="12544" width="23.44140625" style="18"/>
    <col min="12545" max="12545" width="10" style="18" customWidth="1"/>
    <col min="12546" max="12546" width="55.6640625" style="18" customWidth="1"/>
    <col min="12547" max="12547" width="17.88671875" style="18" customWidth="1"/>
    <col min="12548" max="12569" width="23.44140625" style="18" customWidth="1"/>
    <col min="12570" max="12800" width="23.44140625" style="18"/>
    <col min="12801" max="12801" width="10" style="18" customWidth="1"/>
    <col min="12802" max="12802" width="55.6640625" style="18" customWidth="1"/>
    <col min="12803" max="12803" width="17.88671875" style="18" customWidth="1"/>
    <col min="12804" max="12825" width="23.44140625" style="18" customWidth="1"/>
    <col min="12826" max="13056" width="23.44140625" style="18"/>
    <col min="13057" max="13057" width="10" style="18" customWidth="1"/>
    <col min="13058" max="13058" width="55.6640625" style="18" customWidth="1"/>
    <col min="13059" max="13059" width="17.88671875" style="18" customWidth="1"/>
    <col min="13060" max="13081" width="23.44140625" style="18" customWidth="1"/>
    <col min="13082" max="13312" width="23.44140625" style="18"/>
    <col min="13313" max="13313" width="10" style="18" customWidth="1"/>
    <col min="13314" max="13314" width="55.6640625" style="18" customWidth="1"/>
    <col min="13315" max="13315" width="17.88671875" style="18" customWidth="1"/>
    <col min="13316" max="13337" width="23.44140625" style="18" customWidth="1"/>
    <col min="13338" max="13568" width="23.44140625" style="18"/>
    <col min="13569" max="13569" width="10" style="18" customWidth="1"/>
    <col min="13570" max="13570" width="55.6640625" style="18" customWidth="1"/>
    <col min="13571" max="13571" width="17.88671875" style="18" customWidth="1"/>
    <col min="13572" max="13593" width="23.44140625" style="18" customWidth="1"/>
    <col min="13594" max="13824" width="23.44140625" style="18"/>
    <col min="13825" max="13825" width="10" style="18" customWidth="1"/>
    <col min="13826" max="13826" width="55.6640625" style="18" customWidth="1"/>
    <col min="13827" max="13827" width="17.88671875" style="18" customWidth="1"/>
    <col min="13828" max="13849" width="23.44140625" style="18" customWidth="1"/>
    <col min="13850" max="14080" width="23.44140625" style="18"/>
    <col min="14081" max="14081" width="10" style="18" customWidth="1"/>
    <col min="14082" max="14082" width="55.6640625" style="18" customWidth="1"/>
    <col min="14083" max="14083" width="17.88671875" style="18" customWidth="1"/>
    <col min="14084" max="14105" width="23.44140625" style="18" customWidth="1"/>
    <col min="14106" max="14336" width="23.44140625" style="18"/>
    <col min="14337" max="14337" width="10" style="18" customWidth="1"/>
    <col min="14338" max="14338" width="55.6640625" style="18" customWidth="1"/>
    <col min="14339" max="14339" width="17.88671875" style="18" customWidth="1"/>
    <col min="14340" max="14361" width="23.44140625" style="18" customWidth="1"/>
    <col min="14362" max="14592" width="23.44140625" style="18"/>
    <col min="14593" max="14593" width="10" style="18" customWidth="1"/>
    <col min="14594" max="14594" width="55.6640625" style="18" customWidth="1"/>
    <col min="14595" max="14595" width="17.88671875" style="18" customWidth="1"/>
    <col min="14596" max="14617" width="23.44140625" style="18" customWidth="1"/>
    <col min="14618" max="14848" width="23.44140625" style="18"/>
    <col min="14849" max="14849" width="10" style="18" customWidth="1"/>
    <col min="14850" max="14850" width="55.6640625" style="18" customWidth="1"/>
    <col min="14851" max="14851" width="17.88671875" style="18" customWidth="1"/>
    <col min="14852" max="14873" width="23.44140625" style="18" customWidth="1"/>
    <col min="14874" max="15104" width="23.44140625" style="18"/>
    <col min="15105" max="15105" width="10" style="18" customWidth="1"/>
    <col min="15106" max="15106" width="55.6640625" style="18" customWidth="1"/>
    <col min="15107" max="15107" width="17.88671875" style="18" customWidth="1"/>
    <col min="15108" max="15129" width="23.44140625" style="18" customWidth="1"/>
    <col min="15130" max="15360" width="23.44140625" style="18"/>
    <col min="15361" max="15361" width="10" style="18" customWidth="1"/>
    <col min="15362" max="15362" width="55.6640625" style="18" customWidth="1"/>
    <col min="15363" max="15363" width="17.88671875" style="18" customWidth="1"/>
    <col min="15364" max="15385" width="23.44140625" style="18" customWidth="1"/>
    <col min="15386" max="15616" width="23.44140625" style="18"/>
    <col min="15617" max="15617" width="10" style="18" customWidth="1"/>
    <col min="15618" max="15618" width="55.6640625" style="18" customWidth="1"/>
    <col min="15619" max="15619" width="17.88671875" style="18" customWidth="1"/>
    <col min="15620" max="15641" width="23.44140625" style="18" customWidth="1"/>
    <col min="15642" max="15872" width="23.44140625" style="18"/>
    <col min="15873" max="15873" width="10" style="18" customWidth="1"/>
    <col min="15874" max="15874" width="55.6640625" style="18" customWidth="1"/>
    <col min="15875" max="15875" width="17.88671875" style="18" customWidth="1"/>
    <col min="15876" max="15897" width="23.44140625" style="18" customWidth="1"/>
    <col min="15898" max="16128" width="23.44140625" style="18"/>
    <col min="16129" max="16129" width="10" style="18" customWidth="1"/>
    <col min="16130" max="16130" width="55.6640625" style="18" customWidth="1"/>
    <col min="16131" max="16131" width="17.88671875" style="18" customWidth="1"/>
    <col min="16132" max="16153" width="23.44140625" style="18" customWidth="1"/>
    <col min="16154" max="16384" width="23.44140625" style="18"/>
  </cols>
  <sheetData>
    <row r="1" spans="1:25" ht="12.75" customHeight="1">
      <c r="A1" s="16"/>
      <c r="B1" s="16"/>
      <c r="C1" s="17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15.75" customHeight="1">
      <c r="A2" s="211" t="s">
        <v>116</v>
      </c>
      <c r="B2" s="211"/>
      <c r="C2" s="211"/>
      <c r="D2" s="211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ht="12.75" customHeight="1">
      <c r="A3" s="16"/>
      <c r="B3" s="16"/>
      <c r="C3" s="19"/>
      <c r="D3" s="16"/>
      <c r="E3" s="20"/>
      <c r="F3" s="20"/>
      <c r="G3" s="20"/>
      <c r="H3" s="20"/>
      <c r="I3" s="20"/>
      <c r="J3" s="20"/>
      <c r="K3" s="20"/>
      <c r="L3" s="20"/>
      <c r="M3" s="20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25" ht="15.75" customHeight="1">
      <c r="A4" s="158" t="s">
        <v>239</v>
      </c>
      <c r="B4" s="54"/>
      <c r="C4" s="208" t="s">
        <v>247</v>
      </c>
      <c r="D4" s="208"/>
      <c r="E4" s="20"/>
      <c r="F4" s="20"/>
      <c r="G4" s="20"/>
      <c r="H4" s="20"/>
      <c r="I4" s="20"/>
      <c r="J4" s="20"/>
      <c r="K4" s="20"/>
      <c r="L4" s="20"/>
      <c r="M4" s="20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25" ht="15.75" customHeight="1">
      <c r="A5" s="161" t="s">
        <v>60</v>
      </c>
      <c r="B5" s="39"/>
      <c r="C5" s="19"/>
      <c r="D5" s="157" t="s">
        <v>61</v>
      </c>
      <c r="E5" s="20"/>
      <c r="F5" s="20"/>
      <c r="G5" s="20"/>
      <c r="H5" s="20"/>
      <c r="I5" s="20"/>
      <c r="J5" s="20"/>
      <c r="K5" s="20"/>
      <c r="L5" s="20"/>
      <c r="M5" s="20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33" customHeight="1">
      <c r="A6" s="40" t="s">
        <v>62</v>
      </c>
      <c r="B6" s="40" t="s">
        <v>63</v>
      </c>
      <c r="C6" s="132" t="s">
        <v>240</v>
      </c>
      <c r="D6" s="132" t="s">
        <v>247</v>
      </c>
      <c r="E6" s="20"/>
      <c r="F6" s="20"/>
      <c r="G6" s="20"/>
      <c r="H6" s="20"/>
      <c r="I6" s="20"/>
      <c r="J6" s="20"/>
      <c r="K6" s="20"/>
      <c r="L6" s="20"/>
      <c r="M6" s="20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</row>
    <row r="7" spans="1:25" ht="14.25" customHeight="1">
      <c r="A7" s="21">
        <v>1</v>
      </c>
      <c r="B7" s="41" t="s">
        <v>117</v>
      </c>
      <c r="C7" s="23"/>
      <c r="D7" s="139"/>
      <c r="E7" s="20"/>
      <c r="F7" s="20"/>
      <c r="G7" s="20"/>
      <c r="H7" s="20"/>
      <c r="I7" s="20"/>
      <c r="J7" s="20"/>
      <c r="K7" s="20"/>
      <c r="L7" s="20"/>
      <c r="M7" s="20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pans="1:25" ht="12.75" customHeight="1">
      <c r="A8" s="21">
        <v>2</v>
      </c>
      <c r="B8" s="24" t="s">
        <v>118</v>
      </c>
      <c r="C8" s="14"/>
      <c r="D8" s="14"/>
      <c r="E8" s="25"/>
      <c r="F8" s="25"/>
      <c r="G8" s="20"/>
      <c r="H8" s="20"/>
      <c r="I8" s="20"/>
      <c r="J8" s="20"/>
      <c r="K8" s="20"/>
      <c r="L8" s="20"/>
      <c r="M8" s="20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</row>
    <row r="9" spans="1:25" ht="18.600000000000001" customHeight="1" thickBot="1">
      <c r="A9" s="9">
        <v>3</v>
      </c>
      <c r="B9" s="41" t="s">
        <v>119</v>
      </c>
      <c r="C9" s="105"/>
      <c r="D9" s="105"/>
      <c r="E9" s="26"/>
      <c r="F9" s="26"/>
      <c r="G9" s="26"/>
      <c r="H9" s="26"/>
      <c r="I9" s="26"/>
      <c r="J9" s="26"/>
      <c r="K9" s="26"/>
      <c r="L9" s="26"/>
      <c r="M9" s="2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spans="1:25" ht="12.75" customHeight="1">
      <c r="A10" s="21">
        <v>4</v>
      </c>
      <c r="B10" s="24" t="s">
        <v>120</v>
      </c>
      <c r="C10" s="46"/>
      <c r="D10" s="49"/>
      <c r="E10" s="20"/>
      <c r="F10" s="20"/>
      <c r="G10" s="20"/>
      <c r="H10" s="20"/>
      <c r="I10" s="20"/>
      <c r="J10" s="20"/>
      <c r="K10" s="20"/>
      <c r="L10" s="20"/>
      <c r="M10" s="20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spans="1:25" ht="14.25" customHeight="1">
      <c r="A11" s="21">
        <v>5</v>
      </c>
      <c r="B11" s="42" t="s">
        <v>121</v>
      </c>
      <c r="C11" s="14"/>
      <c r="D11" s="14"/>
      <c r="E11" s="20"/>
      <c r="F11" s="20"/>
      <c r="G11" s="20"/>
      <c r="H11" s="20"/>
      <c r="I11" s="20"/>
      <c r="J11" s="20"/>
      <c r="K11" s="20"/>
      <c r="L11" s="20"/>
      <c r="M11" s="20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spans="1:25" ht="15" customHeight="1">
      <c r="A12" s="21">
        <v>6</v>
      </c>
      <c r="B12" s="42" t="s">
        <v>122</v>
      </c>
      <c r="C12" s="22">
        <v>481467.73</v>
      </c>
      <c r="D12" s="14">
        <v>700213.37</v>
      </c>
      <c r="E12" s="177"/>
      <c r="F12" s="20"/>
      <c r="G12" s="20"/>
      <c r="H12" s="20"/>
      <c r="I12" s="20"/>
      <c r="J12" s="20"/>
      <c r="K12" s="20"/>
      <c r="L12" s="20"/>
      <c r="M12" s="20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2.75" customHeight="1">
      <c r="A13" s="21">
        <v>7</v>
      </c>
      <c r="B13" s="42" t="s">
        <v>123</v>
      </c>
      <c r="C13" s="22"/>
      <c r="D13" s="10"/>
      <c r="E13" s="20"/>
      <c r="F13" s="20"/>
      <c r="G13" s="20"/>
      <c r="H13" s="20"/>
      <c r="I13" s="20"/>
      <c r="J13" s="20"/>
      <c r="K13" s="20"/>
      <c r="L13" s="20"/>
      <c r="M13" s="20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3.2">
      <c r="A14" s="21">
        <v>8</v>
      </c>
      <c r="B14" s="42" t="s">
        <v>9</v>
      </c>
      <c r="C14" s="22">
        <v>140000</v>
      </c>
      <c r="D14" s="14">
        <v>145439.12</v>
      </c>
      <c r="E14" s="177"/>
      <c r="F14" s="20"/>
      <c r="G14" s="20"/>
      <c r="H14" s="20"/>
      <c r="I14" s="20"/>
      <c r="J14" s="20"/>
      <c r="K14" s="20"/>
      <c r="L14" s="20"/>
      <c r="M14" s="20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spans="1:25" ht="12.75" customHeight="1">
      <c r="A15" s="21">
        <v>9</v>
      </c>
      <c r="B15" s="24" t="s">
        <v>124</v>
      </c>
      <c r="C15" s="14"/>
      <c r="D15" s="14"/>
      <c r="E15" s="20"/>
      <c r="F15" s="20"/>
      <c r="G15" s="20"/>
      <c r="H15" s="20"/>
      <c r="I15" s="20"/>
      <c r="J15" s="20"/>
      <c r="K15" s="20"/>
      <c r="L15" s="20"/>
      <c r="M15" s="20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</row>
    <row r="16" spans="1:25" ht="12.75" customHeight="1">
      <c r="A16" s="21">
        <v>10</v>
      </c>
      <c r="B16" s="24" t="s">
        <v>125</v>
      </c>
      <c r="C16" s="14">
        <v>11215570.549999999</v>
      </c>
      <c r="D16" s="14">
        <v>6827145.9699999997</v>
      </c>
      <c r="E16" s="20"/>
      <c r="F16" s="20"/>
      <c r="G16" s="20"/>
      <c r="H16" s="20"/>
      <c r="I16" s="20"/>
      <c r="J16" s="20"/>
      <c r="K16" s="20"/>
      <c r="L16" s="20"/>
      <c r="M16" s="20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 spans="1:25" ht="12.75" customHeight="1">
      <c r="A17" s="21">
        <v>11</v>
      </c>
      <c r="B17" s="24" t="s">
        <v>126</v>
      </c>
      <c r="C17" s="14"/>
      <c r="D17" s="14"/>
      <c r="E17" s="20"/>
      <c r="F17" s="20"/>
      <c r="G17" s="20"/>
      <c r="H17" s="20"/>
      <c r="I17" s="20"/>
      <c r="J17" s="20"/>
      <c r="K17" s="20"/>
      <c r="L17" s="20"/>
      <c r="M17" s="20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 spans="1:25" ht="12.75" customHeight="1">
      <c r="A18" s="21">
        <v>12</v>
      </c>
      <c r="B18" s="24" t="s">
        <v>1</v>
      </c>
      <c r="C18" s="14"/>
      <c r="D18" s="14"/>
      <c r="E18" s="16"/>
      <c r="F18" s="178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 spans="1:25" ht="12.75" customHeight="1">
      <c r="A19" s="21">
        <v>13</v>
      </c>
      <c r="B19" s="24" t="s">
        <v>127</v>
      </c>
      <c r="C19" s="27">
        <v>-101387.65823589001</v>
      </c>
      <c r="D19" s="14">
        <v>11172.66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</row>
    <row r="20" spans="1:25" ht="12.75" customHeight="1">
      <c r="A20" s="21">
        <v>14</v>
      </c>
      <c r="B20" s="24" t="s">
        <v>128</v>
      </c>
      <c r="C20" s="27"/>
      <c r="D20" s="14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ht="12.75" customHeight="1">
      <c r="A21" s="21">
        <v>15</v>
      </c>
      <c r="B21" s="24" t="s">
        <v>129</v>
      </c>
      <c r="C21" s="27"/>
      <c r="D21" s="14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</row>
    <row r="22" spans="1:25" ht="12.75" customHeight="1">
      <c r="A22" s="21">
        <v>16</v>
      </c>
      <c r="B22" s="24" t="s">
        <v>130</v>
      </c>
      <c r="C22" s="27"/>
      <c r="D22" s="14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</row>
    <row r="23" spans="1:25" ht="15" customHeight="1">
      <c r="A23" s="21">
        <v>17</v>
      </c>
      <c r="B23" s="24" t="s">
        <v>131</v>
      </c>
      <c r="C23" s="27">
        <v>46472048.729999997</v>
      </c>
      <c r="D23" s="14">
        <v>25182480.960000001</v>
      </c>
      <c r="E23" s="181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</row>
    <row r="24" spans="1:25" ht="18" customHeight="1" thickBot="1">
      <c r="A24" s="9">
        <v>18</v>
      </c>
      <c r="B24" s="41" t="s">
        <v>132</v>
      </c>
      <c r="C24" s="105">
        <f>C9+SUM(C10:C14)-SUM(C15:C18)+SUM(C19:C23)</f>
        <v>35776558.251764104</v>
      </c>
      <c r="D24" s="105">
        <f>D9+SUM(D10:D14)-SUM(D15:D18)+SUM(D19:D23)</f>
        <v>19212160.140000001</v>
      </c>
      <c r="E24" s="28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</row>
    <row r="25" spans="1:25" ht="13.2" customHeight="1">
      <c r="A25" s="21">
        <v>19</v>
      </c>
      <c r="B25" s="24" t="s">
        <v>8</v>
      </c>
      <c r="C25" s="46">
        <v>0</v>
      </c>
      <c r="D25" s="46">
        <v>0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spans="1:25" ht="21" customHeight="1" thickBot="1">
      <c r="A26" s="9">
        <v>20</v>
      </c>
      <c r="B26" s="41" t="s">
        <v>133</v>
      </c>
      <c r="C26" s="105">
        <f>+C24-C25</f>
        <v>35776558.251764104</v>
      </c>
      <c r="D26" s="105">
        <f>D24-D25</f>
        <v>19212160.140000001</v>
      </c>
      <c r="E26" s="29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</row>
    <row r="27" spans="1:25" s="31" customFormat="1" ht="27" thickBot="1">
      <c r="A27" s="9">
        <v>21</v>
      </c>
      <c r="B27" s="43" t="s">
        <v>134</v>
      </c>
      <c r="C27" s="51"/>
      <c r="D27" s="47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</row>
    <row r="28" spans="1:25" ht="15.6" customHeight="1" thickBot="1">
      <c r="A28" s="9">
        <v>22</v>
      </c>
      <c r="B28" s="41" t="s">
        <v>135</v>
      </c>
      <c r="C28" s="52">
        <f>+C25+C26+C27</f>
        <v>35776558.251764104</v>
      </c>
      <c r="D28" s="52">
        <f>+D25+D26+D27</f>
        <v>19212160.140000001</v>
      </c>
      <c r="E28" s="130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</row>
    <row r="29" spans="1:25" ht="15" customHeight="1" thickBot="1">
      <c r="A29" s="9">
        <v>23</v>
      </c>
      <c r="B29" s="43" t="s">
        <v>136</v>
      </c>
      <c r="C29" s="52"/>
      <c r="D29" s="52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</row>
    <row r="30" spans="1:25" ht="12.75" customHeight="1">
      <c r="A30" s="21">
        <v>24</v>
      </c>
      <c r="B30" s="24" t="s">
        <v>137</v>
      </c>
      <c r="C30" s="50"/>
      <c r="D30" s="49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</row>
    <row r="31" spans="1:25" ht="12.75" customHeight="1">
      <c r="A31" s="21">
        <v>25</v>
      </c>
      <c r="B31" s="42" t="s">
        <v>138</v>
      </c>
      <c r="C31" s="27"/>
      <c r="D31" s="14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</row>
    <row r="32" spans="1:25" ht="15" customHeight="1">
      <c r="A32" s="21">
        <v>26</v>
      </c>
      <c r="B32" s="42" t="s">
        <v>139</v>
      </c>
      <c r="C32" s="27"/>
      <c r="D32" s="14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</row>
    <row r="33" spans="1:25" ht="16.2" customHeight="1" thickBot="1">
      <c r="A33" s="9">
        <v>27</v>
      </c>
      <c r="B33" s="41" t="s">
        <v>233</v>
      </c>
      <c r="C33" s="48">
        <f>+C28</f>
        <v>35776558.251764104</v>
      </c>
      <c r="D33" s="48">
        <f>+D28</f>
        <v>19212160.140000001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</row>
    <row r="34" spans="1:25" ht="15" customHeight="1">
      <c r="A34" s="9">
        <v>28</v>
      </c>
      <c r="B34" s="44" t="s">
        <v>140</v>
      </c>
      <c r="C34" s="50"/>
      <c r="D34" s="138"/>
      <c r="E34" s="32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</row>
    <row r="35" spans="1:25" ht="15" customHeight="1">
      <c r="A35" s="33"/>
      <c r="B35" s="45"/>
      <c r="C35" s="17"/>
      <c r="D35" s="34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</row>
    <row r="36" spans="1:25" ht="15" customHeight="1">
      <c r="A36" s="35"/>
      <c r="B36" s="160" t="s">
        <v>203</v>
      </c>
      <c r="C36" s="2" t="str">
        <f>+'Balans '!C75</f>
        <v>Ү.Гончигболд</v>
      </c>
      <c r="D36" s="3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</row>
    <row r="37" spans="1:25" ht="15" customHeight="1">
      <c r="A37" s="35"/>
      <c r="B37" s="2"/>
      <c r="C37" s="2"/>
      <c r="D37" s="3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</row>
    <row r="38" spans="1:25" ht="15" customHeight="1">
      <c r="A38" s="35"/>
      <c r="B38" s="159" t="s">
        <v>238</v>
      </c>
      <c r="C38" s="93" t="str">
        <f>+'Balans '!C77</f>
        <v>С.Дэлгэрмаа</v>
      </c>
      <c r="D38" s="3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</row>
    <row r="39" spans="1:25" ht="15" customHeight="1">
      <c r="A39" s="35"/>
      <c r="B39" s="39"/>
      <c r="C39" s="17"/>
      <c r="D39" s="3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</row>
    <row r="40" spans="1:25" ht="15" customHeight="1">
      <c r="A40" s="35"/>
      <c r="B40" s="39"/>
      <c r="C40" s="17"/>
      <c r="D40" s="3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</row>
    <row r="41" spans="1:25" ht="15" customHeight="1">
      <c r="A41" s="35"/>
      <c r="B41" s="39"/>
      <c r="C41" s="17"/>
      <c r="D41" s="3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</row>
    <row r="42" spans="1:25" ht="15" customHeight="1">
      <c r="A42" s="35"/>
      <c r="B42" s="39"/>
      <c r="C42" s="17"/>
      <c r="D42" s="3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</row>
    <row r="43" spans="1:25" ht="12.75" customHeight="1">
      <c r="A43" s="16"/>
      <c r="B43" s="16"/>
      <c r="C43" s="17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</row>
    <row r="44" spans="1:25" ht="15.75" customHeight="1">
      <c r="A44" s="20"/>
      <c r="B44" s="143"/>
      <c r="C44" s="17"/>
      <c r="D44" s="20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</row>
    <row r="45" spans="1:25" ht="15.75" customHeight="1">
      <c r="A45" s="144"/>
      <c r="B45" s="143"/>
      <c r="C45" s="17"/>
      <c r="D45" s="20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2.25" customHeight="1">
      <c r="A46" s="39"/>
      <c r="B46" s="143"/>
      <c r="C46" s="17"/>
      <c r="D46" s="20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</row>
    <row r="47" spans="1:25" ht="3.75" customHeight="1">
      <c r="A47" s="212"/>
      <c r="B47" s="212"/>
      <c r="C47" s="212"/>
      <c r="D47" s="212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</row>
    <row r="48" spans="1:25" ht="3" customHeight="1">
      <c r="A48" s="212"/>
      <c r="B48" s="212"/>
      <c r="C48" s="212"/>
      <c r="D48" s="212"/>
    </row>
    <row r="49" spans="1:4" ht="12.75" customHeight="1">
      <c r="A49" s="212"/>
      <c r="B49" s="212"/>
      <c r="C49" s="212"/>
      <c r="D49" s="212"/>
    </row>
    <row r="50" spans="1:4" ht="6" customHeight="1">
      <c r="A50" s="212"/>
      <c r="B50" s="212"/>
      <c r="C50" s="212"/>
      <c r="D50" s="212"/>
    </row>
    <row r="51" spans="1:4" ht="12.75" customHeight="1">
      <c r="A51" s="212"/>
      <c r="B51" s="212"/>
      <c r="C51" s="212"/>
      <c r="D51" s="212"/>
    </row>
    <row r="52" spans="1:4" ht="12.75" customHeight="1">
      <c r="A52" s="212"/>
      <c r="B52" s="212"/>
      <c r="C52" s="212"/>
      <c r="D52" s="212"/>
    </row>
    <row r="53" spans="1:4" ht="2.25" customHeight="1">
      <c r="A53" s="212"/>
      <c r="B53" s="212"/>
      <c r="C53" s="212"/>
      <c r="D53" s="212"/>
    </row>
  </sheetData>
  <mergeCells count="3">
    <mergeCell ref="A2:D2"/>
    <mergeCell ref="A47:D53"/>
    <mergeCell ref="C4:D4"/>
  </mergeCells>
  <pageMargins left="0.96" right="0.18" top="0.93" bottom="0.41" header="0.12" footer="0.3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46"/>
  <sheetViews>
    <sheetView workbookViewId="0">
      <selection activeCell="H14" sqref="H14"/>
    </sheetView>
  </sheetViews>
  <sheetFormatPr defaultColWidth="8.88671875" defaultRowHeight="15" customHeight="1"/>
  <cols>
    <col min="1" max="1" width="3.33203125" style="53" customWidth="1"/>
    <col min="2" max="2" width="39" style="53" customWidth="1"/>
    <col min="3" max="3" width="15.88671875" style="53" customWidth="1"/>
    <col min="4" max="4" width="10.88671875" style="53" customWidth="1"/>
    <col min="5" max="5" width="10.44140625" style="53" customWidth="1"/>
    <col min="6" max="6" width="11.5546875" style="53" customWidth="1"/>
    <col min="7" max="7" width="12.5546875" style="53" customWidth="1"/>
    <col min="8" max="8" width="14.88671875" style="53" customWidth="1"/>
    <col min="9" max="9" width="14.44140625" style="53" customWidth="1"/>
    <col min="10" max="10" width="15.88671875" style="53" customWidth="1"/>
    <col min="11" max="28" width="8.88671875" style="53" customWidth="1"/>
    <col min="29" max="256" width="8.88671875" style="53"/>
    <col min="257" max="257" width="3.33203125" style="53" customWidth="1"/>
    <col min="258" max="258" width="44.5546875" style="53" customWidth="1"/>
    <col min="259" max="259" width="14.33203125" style="53" customWidth="1"/>
    <col min="260" max="260" width="10.88671875" style="53" customWidth="1"/>
    <col min="261" max="261" width="10.44140625" style="53" customWidth="1"/>
    <col min="262" max="262" width="11.5546875" style="53" customWidth="1"/>
    <col min="263" max="263" width="11.109375" style="53" bestFit="1" customWidth="1"/>
    <col min="264" max="264" width="16.109375" style="53" customWidth="1"/>
    <col min="265" max="265" width="15.5546875" style="53" customWidth="1"/>
    <col min="266" max="266" width="15.88671875" style="53" customWidth="1"/>
    <col min="267" max="284" width="8.88671875" style="53" customWidth="1"/>
    <col min="285" max="512" width="8.88671875" style="53"/>
    <col min="513" max="513" width="3.33203125" style="53" customWidth="1"/>
    <col min="514" max="514" width="44.5546875" style="53" customWidth="1"/>
    <col min="515" max="515" width="14.33203125" style="53" customWidth="1"/>
    <col min="516" max="516" width="10.88671875" style="53" customWidth="1"/>
    <col min="517" max="517" width="10.44140625" style="53" customWidth="1"/>
    <col min="518" max="518" width="11.5546875" style="53" customWidth="1"/>
    <col min="519" max="519" width="11.109375" style="53" bestFit="1" customWidth="1"/>
    <col min="520" max="520" width="16.109375" style="53" customWidth="1"/>
    <col min="521" max="521" width="15.5546875" style="53" customWidth="1"/>
    <col min="522" max="522" width="15.88671875" style="53" customWidth="1"/>
    <col min="523" max="540" width="8.88671875" style="53" customWidth="1"/>
    <col min="541" max="768" width="8.88671875" style="53"/>
    <col min="769" max="769" width="3.33203125" style="53" customWidth="1"/>
    <col min="770" max="770" width="44.5546875" style="53" customWidth="1"/>
    <col min="771" max="771" width="14.33203125" style="53" customWidth="1"/>
    <col min="772" max="772" width="10.88671875" style="53" customWidth="1"/>
    <col min="773" max="773" width="10.44140625" style="53" customWidth="1"/>
    <col min="774" max="774" width="11.5546875" style="53" customWidth="1"/>
    <col min="775" max="775" width="11.109375" style="53" bestFit="1" customWidth="1"/>
    <col min="776" max="776" width="16.109375" style="53" customWidth="1"/>
    <col min="777" max="777" width="15.5546875" style="53" customWidth="1"/>
    <col min="778" max="778" width="15.88671875" style="53" customWidth="1"/>
    <col min="779" max="796" width="8.88671875" style="53" customWidth="1"/>
    <col min="797" max="1024" width="8.88671875" style="53"/>
    <col min="1025" max="1025" width="3.33203125" style="53" customWidth="1"/>
    <col min="1026" max="1026" width="44.5546875" style="53" customWidth="1"/>
    <col min="1027" max="1027" width="14.33203125" style="53" customWidth="1"/>
    <col min="1028" max="1028" width="10.88671875" style="53" customWidth="1"/>
    <col min="1029" max="1029" width="10.44140625" style="53" customWidth="1"/>
    <col min="1030" max="1030" width="11.5546875" style="53" customWidth="1"/>
    <col min="1031" max="1031" width="11.109375" style="53" bestFit="1" customWidth="1"/>
    <col min="1032" max="1032" width="16.109375" style="53" customWidth="1"/>
    <col min="1033" max="1033" width="15.5546875" style="53" customWidth="1"/>
    <col min="1034" max="1034" width="15.88671875" style="53" customWidth="1"/>
    <col min="1035" max="1052" width="8.88671875" style="53" customWidth="1"/>
    <col min="1053" max="1280" width="8.88671875" style="53"/>
    <col min="1281" max="1281" width="3.33203125" style="53" customWidth="1"/>
    <col min="1282" max="1282" width="44.5546875" style="53" customWidth="1"/>
    <col min="1283" max="1283" width="14.33203125" style="53" customWidth="1"/>
    <col min="1284" max="1284" width="10.88671875" style="53" customWidth="1"/>
    <col min="1285" max="1285" width="10.44140625" style="53" customWidth="1"/>
    <col min="1286" max="1286" width="11.5546875" style="53" customWidth="1"/>
    <col min="1287" max="1287" width="11.109375" style="53" bestFit="1" customWidth="1"/>
    <col min="1288" max="1288" width="16.109375" style="53" customWidth="1"/>
    <col min="1289" max="1289" width="15.5546875" style="53" customWidth="1"/>
    <col min="1290" max="1290" width="15.88671875" style="53" customWidth="1"/>
    <col min="1291" max="1308" width="8.88671875" style="53" customWidth="1"/>
    <col min="1309" max="1536" width="8.88671875" style="53"/>
    <col min="1537" max="1537" width="3.33203125" style="53" customWidth="1"/>
    <col min="1538" max="1538" width="44.5546875" style="53" customWidth="1"/>
    <col min="1539" max="1539" width="14.33203125" style="53" customWidth="1"/>
    <col min="1540" max="1540" width="10.88671875" style="53" customWidth="1"/>
    <col min="1541" max="1541" width="10.44140625" style="53" customWidth="1"/>
    <col min="1542" max="1542" width="11.5546875" style="53" customWidth="1"/>
    <col min="1543" max="1543" width="11.109375" style="53" bestFit="1" customWidth="1"/>
    <col min="1544" max="1544" width="16.109375" style="53" customWidth="1"/>
    <col min="1545" max="1545" width="15.5546875" style="53" customWidth="1"/>
    <col min="1546" max="1546" width="15.88671875" style="53" customWidth="1"/>
    <col min="1547" max="1564" width="8.88671875" style="53" customWidth="1"/>
    <col min="1565" max="1792" width="8.88671875" style="53"/>
    <col min="1793" max="1793" width="3.33203125" style="53" customWidth="1"/>
    <col min="1794" max="1794" width="44.5546875" style="53" customWidth="1"/>
    <col min="1795" max="1795" width="14.33203125" style="53" customWidth="1"/>
    <col min="1796" max="1796" width="10.88671875" style="53" customWidth="1"/>
    <col min="1797" max="1797" width="10.44140625" style="53" customWidth="1"/>
    <col min="1798" max="1798" width="11.5546875" style="53" customWidth="1"/>
    <col min="1799" max="1799" width="11.109375" style="53" bestFit="1" customWidth="1"/>
    <col min="1800" max="1800" width="16.109375" style="53" customWidth="1"/>
    <col min="1801" max="1801" width="15.5546875" style="53" customWidth="1"/>
    <col min="1802" max="1802" width="15.88671875" style="53" customWidth="1"/>
    <col min="1803" max="1820" width="8.88671875" style="53" customWidth="1"/>
    <col min="1821" max="2048" width="8.88671875" style="53"/>
    <col min="2049" max="2049" width="3.33203125" style="53" customWidth="1"/>
    <col min="2050" max="2050" width="44.5546875" style="53" customWidth="1"/>
    <col min="2051" max="2051" width="14.33203125" style="53" customWidth="1"/>
    <col min="2052" max="2052" width="10.88671875" style="53" customWidth="1"/>
    <col min="2053" max="2053" width="10.44140625" style="53" customWidth="1"/>
    <col min="2054" max="2054" width="11.5546875" style="53" customWidth="1"/>
    <col min="2055" max="2055" width="11.109375" style="53" bestFit="1" customWidth="1"/>
    <col min="2056" max="2056" width="16.109375" style="53" customWidth="1"/>
    <col min="2057" max="2057" width="15.5546875" style="53" customWidth="1"/>
    <col min="2058" max="2058" width="15.88671875" style="53" customWidth="1"/>
    <col min="2059" max="2076" width="8.88671875" style="53" customWidth="1"/>
    <col min="2077" max="2304" width="8.88671875" style="53"/>
    <col min="2305" max="2305" width="3.33203125" style="53" customWidth="1"/>
    <col min="2306" max="2306" width="44.5546875" style="53" customWidth="1"/>
    <col min="2307" max="2307" width="14.33203125" style="53" customWidth="1"/>
    <col min="2308" max="2308" width="10.88671875" style="53" customWidth="1"/>
    <col min="2309" max="2309" width="10.44140625" style="53" customWidth="1"/>
    <col min="2310" max="2310" width="11.5546875" style="53" customWidth="1"/>
    <col min="2311" max="2311" width="11.109375" style="53" bestFit="1" customWidth="1"/>
    <col min="2312" max="2312" width="16.109375" style="53" customWidth="1"/>
    <col min="2313" max="2313" width="15.5546875" style="53" customWidth="1"/>
    <col min="2314" max="2314" width="15.88671875" style="53" customWidth="1"/>
    <col min="2315" max="2332" width="8.88671875" style="53" customWidth="1"/>
    <col min="2333" max="2560" width="8.88671875" style="53"/>
    <col min="2561" max="2561" width="3.33203125" style="53" customWidth="1"/>
    <col min="2562" max="2562" width="44.5546875" style="53" customWidth="1"/>
    <col min="2563" max="2563" width="14.33203125" style="53" customWidth="1"/>
    <col min="2564" max="2564" width="10.88671875" style="53" customWidth="1"/>
    <col min="2565" max="2565" width="10.44140625" style="53" customWidth="1"/>
    <col min="2566" max="2566" width="11.5546875" style="53" customWidth="1"/>
    <col min="2567" max="2567" width="11.109375" style="53" bestFit="1" customWidth="1"/>
    <col min="2568" max="2568" width="16.109375" style="53" customWidth="1"/>
    <col min="2569" max="2569" width="15.5546875" style="53" customWidth="1"/>
    <col min="2570" max="2570" width="15.88671875" style="53" customWidth="1"/>
    <col min="2571" max="2588" width="8.88671875" style="53" customWidth="1"/>
    <col min="2589" max="2816" width="8.88671875" style="53"/>
    <col min="2817" max="2817" width="3.33203125" style="53" customWidth="1"/>
    <col min="2818" max="2818" width="44.5546875" style="53" customWidth="1"/>
    <col min="2819" max="2819" width="14.33203125" style="53" customWidth="1"/>
    <col min="2820" max="2820" width="10.88671875" style="53" customWidth="1"/>
    <col min="2821" max="2821" width="10.44140625" style="53" customWidth="1"/>
    <col min="2822" max="2822" width="11.5546875" style="53" customWidth="1"/>
    <col min="2823" max="2823" width="11.109375" style="53" bestFit="1" customWidth="1"/>
    <col min="2824" max="2824" width="16.109375" style="53" customWidth="1"/>
    <col min="2825" max="2825" width="15.5546875" style="53" customWidth="1"/>
    <col min="2826" max="2826" width="15.88671875" style="53" customWidth="1"/>
    <col min="2827" max="2844" width="8.88671875" style="53" customWidth="1"/>
    <col min="2845" max="3072" width="8.88671875" style="53"/>
    <col min="3073" max="3073" width="3.33203125" style="53" customWidth="1"/>
    <col min="3074" max="3074" width="44.5546875" style="53" customWidth="1"/>
    <col min="3075" max="3075" width="14.33203125" style="53" customWidth="1"/>
    <col min="3076" max="3076" width="10.88671875" style="53" customWidth="1"/>
    <col min="3077" max="3077" width="10.44140625" style="53" customWidth="1"/>
    <col min="3078" max="3078" width="11.5546875" style="53" customWidth="1"/>
    <col min="3079" max="3079" width="11.109375" style="53" bestFit="1" customWidth="1"/>
    <col min="3080" max="3080" width="16.109375" style="53" customWidth="1"/>
    <col min="3081" max="3081" width="15.5546875" style="53" customWidth="1"/>
    <col min="3082" max="3082" width="15.88671875" style="53" customWidth="1"/>
    <col min="3083" max="3100" width="8.88671875" style="53" customWidth="1"/>
    <col min="3101" max="3328" width="8.88671875" style="53"/>
    <col min="3329" max="3329" width="3.33203125" style="53" customWidth="1"/>
    <col min="3330" max="3330" width="44.5546875" style="53" customWidth="1"/>
    <col min="3331" max="3331" width="14.33203125" style="53" customWidth="1"/>
    <col min="3332" max="3332" width="10.88671875" style="53" customWidth="1"/>
    <col min="3333" max="3333" width="10.44140625" style="53" customWidth="1"/>
    <col min="3334" max="3334" width="11.5546875" style="53" customWidth="1"/>
    <col min="3335" max="3335" width="11.109375" style="53" bestFit="1" customWidth="1"/>
    <col min="3336" max="3336" width="16.109375" style="53" customWidth="1"/>
    <col min="3337" max="3337" width="15.5546875" style="53" customWidth="1"/>
    <col min="3338" max="3338" width="15.88671875" style="53" customWidth="1"/>
    <col min="3339" max="3356" width="8.88671875" style="53" customWidth="1"/>
    <col min="3357" max="3584" width="8.88671875" style="53"/>
    <col min="3585" max="3585" width="3.33203125" style="53" customWidth="1"/>
    <col min="3586" max="3586" width="44.5546875" style="53" customWidth="1"/>
    <col min="3587" max="3587" width="14.33203125" style="53" customWidth="1"/>
    <col min="3588" max="3588" width="10.88671875" style="53" customWidth="1"/>
    <col min="3589" max="3589" width="10.44140625" style="53" customWidth="1"/>
    <col min="3590" max="3590" width="11.5546875" style="53" customWidth="1"/>
    <col min="3591" max="3591" width="11.109375" style="53" bestFit="1" customWidth="1"/>
    <col min="3592" max="3592" width="16.109375" style="53" customWidth="1"/>
    <col min="3593" max="3593" width="15.5546875" style="53" customWidth="1"/>
    <col min="3594" max="3594" width="15.88671875" style="53" customWidth="1"/>
    <col min="3595" max="3612" width="8.88671875" style="53" customWidth="1"/>
    <col min="3613" max="3840" width="8.88671875" style="53"/>
    <col min="3841" max="3841" width="3.33203125" style="53" customWidth="1"/>
    <col min="3842" max="3842" width="44.5546875" style="53" customWidth="1"/>
    <col min="3843" max="3843" width="14.33203125" style="53" customWidth="1"/>
    <col min="3844" max="3844" width="10.88671875" style="53" customWidth="1"/>
    <col min="3845" max="3845" width="10.44140625" style="53" customWidth="1"/>
    <col min="3846" max="3846" width="11.5546875" style="53" customWidth="1"/>
    <col min="3847" max="3847" width="11.109375" style="53" bestFit="1" customWidth="1"/>
    <col min="3848" max="3848" width="16.109375" style="53" customWidth="1"/>
    <col min="3849" max="3849" width="15.5546875" style="53" customWidth="1"/>
    <col min="3850" max="3850" width="15.88671875" style="53" customWidth="1"/>
    <col min="3851" max="3868" width="8.88671875" style="53" customWidth="1"/>
    <col min="3869" max="4096" width="8.88671875" style="53"/>
    <col min="4097" max="4097" width="3.33203125" style="53" customWidth="1"/>
    <col min="4098" max="4098" width="44.5546875" style="53" customWidth="1"/>
    <col min="4099" max="4099" width="14.33203125" style="53" customWidth="1"/>
    <col min="4100" max="4100" width="10.88671875" style="53" customWidth="1"/>
    <col min="4101" max="4101" width="10.44140625" style="53" customWidth="1"/>
    <col min="4102" max="4102" width="11.5546875" style="53" customWidth="1"/>
    <col min="4103" max="4103" width="11.109375" style="53" bestFit="1" customWidth="1"/>
    <col min="4104" max="4104" width="16.109375" style="53" customWidth="1"/>
    <col min="4105" max="4105" width="15.5546875" style="53" customWidth="1"/>
    <col min="4106" max="4106" width="15.88671875" style="53" customWidth="1"/>
    <col min="4107" max="4124" width="8.88671875" style="53" customWidth="1"/>
    <col min="4125" max="4352" width="8.88671875" style="53"/>
    <col min="4353" max="4353" width="3.33203125" style="53" customWidth="1"/>
    <col min="4354" max="4354" width="44.5546875" style="53" customWidth="1"/>
    <col min="4355" max="4355" width="14.33203125" style="53" customWidth="1"/>
    <col min="4356" max="4356" width="10.88671875" style="53" customWidth="1"/>
    <col min="4357" max="4357" width="10.44140625" style="53" customWidth="1"/>
    <col min="4358" max="4358" width="11.5546875" style="53" customWidth="1"/>
    <col min="4359" max="4359" width="11.109375" style="53" bestFit="1" customWidth="1"/>
    <col min="4360" max="4360" width="16.109375" style="53" customWidth="1"/>
    <col min="4361" max="4361" width="15.5546875" style="53" customWidth="1"/>
    <col min="4362" max="4362" width="15.88671875" style="53" customWidth="1"/>
    <col min="4363" max="4380" width="8.88671875" style="53" customWidth="1"/>
    <col min="4381" max="4608" width="8.88671875" style="53"/>
    <col min="4609" max="4609" width="3.33203125" style="53" customWidth="1"/>
    <col min="4610" max="4610" width="44.5546875" style="53" customWidth="1"/>
    <col min="4611" max="4611" width="14.33203125" style="53" customWidth="1"/>
    <col min="4612" max="4612" width="10.88671875" style="53" customWidth="1"/>
    <col min="4613" max="4613" width="10.44140625" style="53" customWidth="1"/>
    <col min="4614" max="4614" width="11.5546875" style="53" customWidth="1"/>
    <col min="4615" max="4615" width="11.109375" style="53" bestFit="1" customWidth="1"/>
    <col min="4616" max="4616" width="16.109375" style="53" customWidth="1"/>
    <col min="4617" max="4617" width="15.5546875" style="53" customWidth="1"/>
    <col min="4618" max="4618" width="15.88671875" style="53" customWidth="1"/>
    <col min="4619" max="4636" width="8.88671875" style="53" customWidth="1"/>
    <col min="4637" max="4864" width="8.88671875" style="53"/>
    <col min="4865" max="4865" width="3.33203125" style="53" customWidth="1"/>
    <col min="4866" max="4866" width="44.5546875" style="53" customWidth="1"/>
    <col min="4867" max="4867" width="14.33203125" style="53" customWidth="1"/>
    <col min="4868" max="4868" width="10.88671875" style="53" customWidth="1"/>
    <col min="4869" max="4869" width="10.44140625" style="53" customWidth="1"/>
    <col min="4870" max="4870" width="11.5546875" style="53" customWidth="1"/>
    <col min="4871" max="4871" width="11.109375" style="53" bestFit="1" customWidth="1"/>
    <col min="4872" max="4872" width="16.109375" style="53" customWidth="1"/>
    <col min="4873" max="4873" width="15.5546875" style="53" customWidth="1"/>
    <col min="4874" max="4874" width="15.88671875" style="53" customWidth="1"/>
    <col min="4875" max="4892" width="8.88671875" style="53" customWidth="1"/>
    <col min="4893" max="5120" width="8.88671875" style="53"/>
    <col min="5121" max="5121" width="3.33203125" style="53" customWidth="1"/>
    <col min="5122" max="5122" width="44.5546875" style="53" customWidth="1"/>
    <col min="5123" max="5123" width="14.33203125" style="53" customWidth="1"/>
    <col min="5124" max="5124" width="10.88671875" style="53" customWidth="1"/>
    <col min="5125" max="5125" width="10.44140625" style="53" customWidth="1"/>
    <col min="5126" max="5126" width="11.5546875" style="53" customWidth="1"/>
    <col min="5127" max="5127" width="11.109375" style="53" bestFit="1" customWidth="1"/>
    <col min="5128" max="5128" width="16.109375" style="53" customWidth="1"/>
    <col min="5129" max="5129" width="15.5546875" style="53" customWidth="1"/>
    <col min="5130" max="5130" width="15.88671875" style="53" customWidth="1"/>
    <col min="5131" max="5148" width="8.88671875" style="53" customWidth="1"/>
    <col min="5149" max="5376" width="8.88671875" style="53"/>
    <col min="5377" max="5377" width="3.33203125" style="53" customWidth="1"/>
    <col min="5378" max="5378" width="44.5546875" style="53" customWidth="1"/>
    <col min="5379" max="5379" width="14.33203125" style="53" customWidth="1"/>
    <col min="5380" max="5380" width="10.88671875" style="53" customWidth="1"/>
    <col min="5381" max="5381" width="10.44140625" style="53" customWidth="1"/>
    <col min="5382" max="5382" width="11.5546875" style="53" customWidth="1"/>
    <col min="5383" max="5383" width="11.109375" style="53" bestFit="1" customWidth="1"/>
    <col min="5384" max="5384" width="16.109375" style="53" customWidth="1"/>
    <col min="5385" max="5385" width="15.5546875" style="53" customWidth="1"/>
    <col min="5386" max="5386" width="15.88671875" style="53" customWidth="1"/>
    <col min="5387" max="5404" width="8.88671875" style="53" customWidth="1"/>
    <col min="5405" max="5632" width="8.88671875" style="53"/>
    <col min="5633" max="5633" width="3.33203125" style="53" customWidth="1"/>
    <col min="5634" max="5634" width="44.5546875" style="53" customWidth="1"/>
    <col min="5635" max="5635" width="14.33203125" style="53" customWidth="1"/>
    <col min="5636" max="5636" width="10.88671875" style="53" customWidth="1"/>
    <col min="5637" max="5637" width="10.44140625" style="53" customWidth="1"/>
    <col min="5638" max="5638" width="11.5546875" style="53" customWidth="1"/>
    <col min="5639" max="5639" width="11.109375" style="53" bestFit="1" customWidth="1"/>
    <col min="5640" max="5640" width="16.109375" style="53" customWidth="1"/>
    <col min="5641" max="5641" width="15.5546875" style="53" customWidth="1"/>
    <col min="5642" max="5642" width="15.88671875" style="53" customWidth="1"/>
    <col min="5643" max="5660" width="8.88671875" style="53" customWidth="1"/>
    <col min="5661" max="5888" width="8.88671875" style="53"/>
    <col min="5889" max="5889" width="3.33203125" style="53" customWidth="1"/>
    <col min="5890" max="5890" width="44.5546875" style="53" customWidth="1"/>
    <col min="5891" max="5891" width="14.33203125" style="53" customWidth="1"/>
    <col min="5892" max="5892" width="10.88671875" style="53" customWidth="1"/>
    <col min="5893" max="5893" width="10.44140625" style="53" customWidth="1"/>
    <col min="5894" max="5894" width="11.5546875" style="53" customWidth="1"/>
    <col min="5895" max="5895" width="11.109375" style="53" bestFit="1" customWidth="1"/>
    <col min="5896" max="5896" width="16.109375" style="53" customWidth="1"/>
    <col min="5897" max="5897" width="15.5546875" style="53" customWidth="1"/>
    <col min="5898" max="5898" width="15.88671875" style="53" customWidth="1"/>
    <col min="5899" max="5916" width="8.88671875" style="53" customWidth="1"/>
    <col min="5917" max="6144" width="8.88671875" style="53"/>
    <col min="6145" max="6145" width="3.33203125" style="53" customWidth="1"/>
    <col min="6146" max="6146" width="44.5546875" style="53" customWidth="1"/>
    <col min="6147" max="6147" width="14.33203125" style="53" customWidth="1"/>
    <col min="6148" max="6148" width="10.88671875" style="53" customWidth="1"/>
    <col min="6149" max="6149" width="10.44140625" style="53" customWidth="1"/>
    <col min="6150" max="6150" width="11.5546875" style="53" customWidth="1"/>
    <col min="6151" max="6151" width="11.109375" style="53" bestFit="1" customWidth="1"/>
    <col min="6152" max="6152" width="16.109375" style="53" customWidth="1"/>
    <col min="6153" max="6153" width="15.5546875" style="53" customWidth="1"/>
    <col min="6154" max="6154" width="15.88671875" style="53" customWidth="1"/>
    <col min="6155" max="6172" width="8.88671875" style="53" customWidth="1"/>
    <col min="6173" max="6400" width="8.88671875" style="53"/>
    <col min="6401" max="6401" width="3.33203125" style="53" customWidth="1"/>
    <col min="6402" max="6402" width="44.5546875" style="53" customWidth="1"/>
    <col min="6403" max="6403" width="14.33203125" style="53" customWidth="1"/>
    <col min="6404" max="6404" width="10.88671875" style="53" customWidth="1"/>
    <col min="6405" max="6405" width="10.44140625" style="53" customWidth="1"/>
    <col min="6406" max="6406" width="11.5546875" style="53" customWidth="1"/>
    <col min="6407" max="6407" width="11.109375" style="53" bestFit="1" customWidth="1"/>
    <col min="6408" max="6408" width="16.109375" style="53" customWidth="1"/>
    <col min="6409" max="6409" width="15.5546875" style="53" customWidth="1"/>
    <col min="6410" max="6410" width="15.88671875" style="53" customWidth="1"/>
    <col min="6411" max="6428" width="8.88671875" style="53" customWidth="1"/>
    <col min="6429" max="6656" width="8.88671875" style="53"/>
    <col min="6657" max="6657" width="3.33203125" style="53" customWidth="1"/>
    <col min="6658" max="6658" width="44.5546875" style="53" customWidth="1"/>
    <col min="6659" max="6659" width="14.33203125" style="53" customWidth="1"/>
    <col min="6660" max="6660" width="10.88671875" style="53" customWidth="1"/>
    <col min="6661" max="6661" width="10.44140625" style="53" customWidth="1"/>
    <col min="6662" max="6662" width="11.5546875" style="53" customWidth="1"/>
    <col min="6663" max="6663" width="11.109375" style="53" bestFit="1" customWidth="1"/>
    <col min="6664" max="6664" width="16.109375" style="53" customWidth="1"/>
    <col min="6665" max="6665" width="15.5546875" style="53" customWidth="1"/>
    <col min="6666" max="6666" width="15.88671875" style="53" customWidth="1"/>
    <col min="6667" max="6684" width="8.88671875" style="53" customWidth="1"/>
    <col min="6685" max="6912" width="8.88671875" style="53"/>
    <col min="6913" max="6913" width="3.33203125" style="53" customWidth="1"/>
    <col min="6914" max="6914" width="44.5546875" style="53" customWidth="1"/>
    <col min="6915" max="6915" width="14.33203125" style="53" customWidth="1"/>
    <col min="6916" max="6916" width="10.88671875" style="53" customWidth="1"/>
    <col min="6917" max="6917" width="10.44140625" style="53" customWidth="1"/>
    <col min="6918" max="6918" width="11.5546875" style="53" customWidth="1"/>
    <col min="6919" max="6919" width="11.109375" style="53" bestFit="1" customWidth="1"/>
    <col min="6920" max="6920" width="16.109375" style="53" customWidth="1"/>
    <col min="6921" max="6921" width="15.5546875" style="53" customWidth="1"/>
    <col min="6922" max="6922" width="15.88671875" style="53" customWidth="1"/>
    <col min="6923" max="6940" width="8.88671875" style="53" customWidth="1"/>
    <col min="6941" max="7168" width="8.88671875" style="53"/>
    <col min="7169" max="7169" width="3.33203125" style="53" customWidth="1"/>
    <col min="7170" max="7170" width="44.5546875" style="53" customWidth="1"/>
    <col min="7171" max="7171" width="14.33203125" style="53" customWidth="1"/>
    <col min="7172" max="7172" width="10.88671875" style="53" customWidth="1"/>
    <col min="7173" max="7173" width="10.44140625" style="53" customWidth="1"/>
    <col min="7174" max="7174" width="11.5546875" style="53" customWidth="1"/>
    <col min="7175" max="7175" width="11.109375" style="53" bestFit="1" customWidth="1"/>
    <col min="7176" max="7176" width="16.109375" style="53" customWidth="1"/>
    <col min="7177" max="7177" width="15.5546875" style="53" customWidth="1"/>
    <col min="7178" max="7178" width="15.88671875" style="53" customWidth="1"/>
    <col min="7179" max="7196" width="8.88671875" style="53" customWidth="1"/>
    <col min="7197" max="7424" width="8.88671875" style="53"/>
    <col min="7425" max="7425" width="3.33203125" style="53" customWidth="1"/>
    <col min="7426" max="7426" width="44.5546875" style="53" customWidth="1"/>
    <col min="7427" max="7427" width="14.33203125" style="53" customWidth="1"/>
    <col min="7428" max="7428" width="10.88671875" style="53" customWidth="1"/>
    <col min="7429" max="7429" width="10.44140625" style="53" customWidth="1"/>
    <col min="7430" max="7430" width="11.5546875" style="53" customWidth="1"/>
    <col min="7431" max="7431" width="11.109375" style="53" bestFit="1" customWidth="1"/>
    <col min="7432" max="7432" width="16.109375" style="53" customWidth="1"/>
    <col min="7433" max="7433" width="15.5546875" style="53" customWidth="1"/>
    <col min="7434" max="7434" width="15.88671875" style="53" customWidth="1"/>
    <col min="7435" max="7452" width="8.88671875" style="53" customWidth="1"/>
    <col min="7453" max="7680" width="8.88671875" style="53"/>
    <col min="7681" max="7681" width="3.33203125" style="53" customWidth="1"/>
    <col min="7682" max="7682" width="44.5546875" style="53" customWidth="1"/>
    <col min="7683" max="7683" width="14.33203125" style="53" customWidth="1"/>
    <col min="7684" max="7684" width="10.88671875" style="53" customWidth="1"/>
    <col min="7685" max="7685" width="10.44140625" style="53" customWidth="1"/>
    <col min="7686" max="7686" width="11.5546875" style="53" customWidth="1"/>
    <col min="7687" max="7687" width="11.109375" style="53" bestFit="1" customWidth="1"/>
    <col min="7688" max="7688" width="16.109375" style="53" customWidth="1"/>
    <col min="7689" max="7689" width="15.5546875" style="53" customWidth="1"/>
    <col min="7690" max="7690" width="15.88671875" style="53" customWidth="1"/>
    <col min="7691" max="7708" width="8.88671875" style="53" customWidth="1"/>
    <col min="7709" max="7936" width="8.88671875" style="53"/>
    <col min="7937" max="7937" width="3.33203125" style="53" customWidth="1"/>
    <col min="7938" max="7938" width="44.5546875" style="53" customWidth="1"/>
    <col min="7939" max="7939" width="14.33203125" style="53" customWidth="1"/>
    <col min="7940" max="7940" width="10.88671875" style="53" customWidth="1"/>
    <col min="7941" max="7941" width="10.44140625" style="53" customWidth="1"/>
    <col min="7942" max="7942" width="11.5546875" style="53" customWidth="1"/>
    <col min="7943" max="7943" width="11.109375" style="53" bestFit="1" customWidth="1"/>
    <col min="7944" max="7944" width="16.109375" style="53" customWidth="1"/>
    <col min="7945" max="7945" width="15.5546875" style="53" customWidth="1"/>
    <col min="7946" max="7946" width="15.88671875" style="53" customWidth="1"/>
    <col min="7947" max="7964" width="8.88671875" style="53" customWidth="1"/>
    <col min="7965" max="8192" width="8.88671875" style="53"/>
    <col min="8193" max="8193" width="3.33203125" style="53" customWidth="1"/>
    <col min="8194" max="8194" width="44.5546875" style="53" customWidth="1"/>
    <col min="8195" max="8195" width="14.33203125" style="53" customWidth="1"/>
    <col min="8196" max="8196" width="10.88671875" style="53" customWidth="1"/>
    <col min="8197" max="8197" width="10.44140625" style="53" customWidth="1"/>
    <col min="8198" max="8198" width="11.5546875" style="53" customWidth="1"/>
    <col min="8199" max="8199" width="11.109375" style="53" bestFit="1" customWidth="1"/>
    <col min="8200" max="8200" width="16.109375" style="53" customWidth="1"/>
    <col min="8201" max="8201" width="15.5546875" style="53" customWidth="1"/>
    <col min="8202" max="8202" width="15.88671875" style="53" customWidth="1"/>
    <col min="8203" max="8220" width="8.88671875" style="53" customWidth="1"/>
    <col min="8221" max="8448" width="8.88671875" style="53"/>
    <col min="8449" max="8449" width="3.33203125" style="53" customWidth="1"/>
    <col min="8450" max="8450" width="44.5546875" style="53" customWidth="1"/>
    <col min="8451" max="8451" width="14.33203125" style="53" customWidth="1"/>
    <col min="8452" max="8452" width="10.88671875" style="53" customWidth="1"/>
    <col min="8453" max="8453" width="10.44140625" style="53" customWidth="1"/>
    <col min="8454" max="8454" width="11.5546875" style="53" customWidth="1"/>
    <col min="8455" max="8455" width="11.109375" style="53" bestFit="1" customWidth="1"/>
    <col min="8456" max="8456" width="16.109375" style="53" customWidth="1"/>
    <col min="8457" max="8457" width="15.5546875" style="53" customWidth="1"/>
    <col min="8458" max="8458" width="15.88671875" style="53" customWidth="1"/>
    <col min="8459" max="8476" width="8.88671875" style="53" customWidth="1"/>
    <col min="8477" max="8704" width="8.88671875" style="53"/>
    <col min="8705" max="8705" width="3.33203125" style="53" customWidth="1"/>
    <col min="8706" max="8706" width="44.5546875" style="53" customWidth="1"/>
    <col min="8707" max="8707" width="14.33203125" style="53" customWidth="1"/>
    <col min="8708" max="8708" width="10.88671875" style="53" customWidth="1"/>
    <col min="8709" max="8709" width="10.44140625" style="53" customWidth="1"/>
    <col min="8710" max="8710" width="11.5546875" style="53" customWidth="1"/>
    <col min="8711" max="8711" width="11.109375" style="53" bestFit="1" customWidth="1"/>
    <col min="8712" max="8712" width="16.109375" style="53" customWidth="1"/>
    <col min="8713" max="8713" width="15.5546875" style="53" customWidth="1"/>
    <col min="8714" max="8714" width="15.88671875" style="53" customWidth="1"/>
    <col min="8715" max="8732" width="8.88671875" style="53" customWidth="1"/>
    <col min="8733" max="8960" width="8.88671875" style="53"/>
    <col min="8961" max="8961" width="3.33203125" style="53" customWidth="1"/>
    <col min="8962" max="8962" width="44.5546875" style="53" customWidth="1"/>
    <col min="8963" max="8963" width="14.33203125" style="53" customWidth="1"/>
    <col min="8964" max="8964" width="10.88671875" style="53" customWidth="1"/>
    <col min="8965" max="8965" width="10.44140625" style="53" customWidth="1"/>
    <col min="8966" max="8966" width="11.5546875" style="53" customWidth="1"/>
    <col min="8967" max="8967" width="11.109375" style="53" bestFit="1" customWidth="1"/>
    <col min="8968" max="8968" width="16.109375" style="53" customWidth="1"/>
    <col min="8969" max="8969" width="15.5546875" style="53" customWidth="1"/>
    <col min="8970" max="8970" width="15.88671875" style="53" customWidth="1"/>
    <col min="8971" max="8988" width="8.88671875" style="53" customWidth="1"/>
    <col min="8989" max="9216" width="8.88671875" style="53"/>
    <col min="9217" max="9217" width="3.33203125" style="53" customWidth="1"/>
    <col min="9218" max="9218" width="44.5546875" style="53" customWidth="1"/>
    <col min="9219" max="9219" width="14.33203125" style="53" customWidth="1"/>
    <col min="9220" max="9220" width="10.88671875" style="53" customWidth="1"/>
    <col min="9221" max="9221" width="10.44140625" style="53" customWidth="1"/>
    <col min="9222" max="9222" width="11.5546875" style="53" customWidth="1"/>
    <col min="9223" max="9223" width="11.109375" style="53" bestFit="1" customWidth="1"/>
    <col min="9224" max="9224" width="16.109375" style="53" customWidth="1"/>
    <col min="9225" max="9225" width="15.5546875" style="53" customWidth="1"/>
    <col min="9226" max="9226" width="15.88671875" style="53" customWidth="1"/>
    <col min="9227" max="9244" width="8.88671875" style="53" customWidth="1"/>
    <col min="9245" max="9472" width="8.88671875" style="53"/>
    <col min="9473" max="9473" width="3.33203125" style="53" customWidth="1"/>
    <col min="9474" max="9474" width="44.5546875" style="53" customWidth="1"/>
    <col min="9475" max="9475" width="14.33203125" style="53" customWidth="1"/>
    <col min="9476" max="9476" width="10.88671875" style="53" customWidth="1"/>
    <col min="9477" max="9477" width="10.44140625" style="53" customWidth="1"/>
    <col min="9478" max="9478" width="11.5546875" style="53" customWidth="1"/>
    <col min="9479" max="9479" width="11.109375" style="53" bestFit="1" customWidth="1"/>
    <col min="9480" max="9480" width="16.109375" style="53" customWidth="1"/>
    <col min="9481" max="9481" width="15.5546875" style="53" customWidth="1"/>
    <col min="9482" max="9482" width="15.88671875" style="53" customWidth="1"/>
    <col min="9483" max="9500" width="8.88671875" style="53" customWidth="1"/>
    <col min="9501" max="9728" width="8.88671875" style="53"/>
    <col min="9729" max="9729" width="3.33203125" style="53" customWidth="1"/>
    <col min="9730" max="9730" width="44.5546875" style="53" customWidth="1"/>
    <col min="9731" max="9731" width="14.33203125" style="53" customWidth="1"/>
    <col min="9732" max="9732" width="10.88671875" style="53" customWidth="1"/>
    <col min="9733" max="9733" width="10.44140625" style="53" customWidth="1"/>
    <col min="9734" max="9734" width="11.5546875" style="53" customWidth="1"/>
    <col min="9735" max="9735" width="11.109375" style="53" bestFit="1" customWidth="1"/>
    <col min="9736" max="9736" width="16.109375" style="53" customWidth="1"/>
    <col min="9737" max="9737" width="15.5546875" style="53" customWidth="1"/>
    <col min="9738" max="9738" width="15.88671875" style="53" customWidth="1"/>
    <col min="9739" max="9756" width="8.88671875" style="53" customWidth="1"/>
    <col min="9757" max="9984" width="8.88671875" style="53"/>
    <col min="9985" max="9985" width="3.33203125" style="53" customWidth="1"/>
    <col min="9986" max="9986" width="44.5546875" style="53" customWidth="1"/>
    <col min="9987" max="9987" width="14.33203125" style="53" customWidth="1"/>
    <col min="9988" max="9988" width="10.88671875" style="53" customWidth="1"/>
    <col min="9989" max="9989" width="10.44140625" style="53" customWidth="1"/>
    <col min="9990" max="9990" width="11.5546875" style="53" customWidth="1"/>
    <col min="9991" max="9991" width="11.109375" style="53" bestFit="1" customWidth="1"/>
    <col min="9992" max="9992" width="16.109375" style="53" customWidth="1"/>
    <col min="9993" max="9993" width="15.5546875" style="53" customWidth="1"/>
    <col min="9994" max="9994" width="15.88671875" style="53" customWidth="1"/>
    <col min="9995" max="10012" width="8.88671875" style="53" customWidth="1"/>
    <col min="10013" max="10240" width="8.88671875" style="53"/>
    <col min="10241" max="10241" width="3.33203125" style="53" customWidth="1"/>
    <col min="10242" max="10242" width="44.5546875" style="53" customWidth="1"/>
    <col min="10243" max="10243" width="14.33203125" style="53" customWidth="1"/>
    <col min="10244" max="10244" width="10.88671875" style="53" customWidth="1"/>
    <col min="10245" max="10245" width="10.44140625" style="53" customWidth="1"/>
    <col min="10246" max="10246" width="11.5546875" style="53" customWidth="1"/>
    <col min="10247" max="10247" width="11.109375" style="53" bestFit="1" customWidth="1"/>
    <col min="10248" max="10248" width="16.109375" style="53" customWidth="1"/>
    <col min="10249" max="10249" width="15.5546875" style="53" customWidth="1"/>
    <col min="10250" max="10250" width="15.88671875" style="53" customWidth="1"/>
    <col min="10251" max="10268" width="8.88671875" style="53" customWidth="1"/>
    <col min="10269" max="10496" width="8.88671875" style="53"/>
    <col min="10497" max="10497" width="3.33203125" style="53" customWidth="1"/>
    <col min="10498" max="10498" width="44.5546875" style="53" customWidth="1"/>
    <col min="10499" max="10499" width="14.33203125" style="53" customWidth="1"/>
    <col min="10500" max="10500" width="10.88671875" style="53" customWidth="1"/>
    <col min="10501" max="10501" width="10.44140625" style="53" customWidth="1"/>
    <col min="10502" max="10502" width="11.5546875" style="53" customWidth="1"/>
    <col min="10503" max="10503" width="11.109375" style="53" bestFit="1" customWidth="1"/>
    <col min="10504" max="10504" width="16.109375" style="53" customWidth="1"/>
    <col min="10505" max="10505" width="15.5546875" style="53" customWidth="1"/>
    <col min="10506" max="10506" width="15.88671875" style="53" customWidth="1"/>
    <col min="10507" max="10524" width="8.88671875" style="53" customWidth="1"/>
    <col min="10525" max="10752" width="8.88671875" style="53"/>
    <col min="10753" max="10753" width="3.33203125" style="53" customWidth="1"/>
    <col min="10754" max="10754" width="44.5546875" style="53" customWidth="1"/>
    <col min="10755" max="10755" width="14.33203125" style="53" customWidth="1"/>
    <col min="10756" max="10756" width="10.88671875" style="53" customWidth="1"/>
    <col min="10757" max="10757" width="10.44140625" style="53" customWidth="1"/>
    <col min="10758" max="10758" width="11.5546875" style="53" customWidth="1"/>
    <col min="10759" max="10759" width="11.109375" style="53" bestFit="1" customWidth="1"/>
    <col min="10760" max="10760" width="16.109375" style="53" customWidth="1"/>
    <col min="10761" max="10761" width="15.5546875" style="53" customWidth="1"/>
    <col min="10762" max="10762" width="15.88671875" style="53" customWidth="1"/>
    <col min="10763" max="10780" width="8.88671875" style="53" customWidth="1"/>
    <col min="10781" max="11008" width="8.88671875" style="53"/>
    <col min="11009" max="11009" width="3.33203125" style="53" customWidth="1"/>
    <col min="11010" max="11010" width="44.5546875" style="53" customWidth="1"/>
    <col min="11011" max="11011" width="14.33203125" style="53" customWidth="1"/>
    <col min="11012" max="11012" width="10.88671875" style="53" customWidth="1"/>
    <col min="11013" max="11013" width="10.44140625" style="53" customWidth="1"/>
    <col min="11014" max="11014" width="11.5546875" style="53" customWidth="1"/>
    <col min="11015" max="11015" width="11.109375" style="53" bestFit="1" customWidth="1"/>
    <col min="11016" max="11016" width="16.109375" style="53" customWidth="1"/>
    <col min="11017" max="11017" width="15.5546875" style="53" customWidth="1"/>
    <col min="11018" max="11018" width="15.88671875" style="53" customWidth="1"/>
    <col min="11019" max="11036" width="8.88671875" style="53" customWidth="1"/>
    <col min="11037" max="11264" width="8.88671875" style="53"/>
    <col min="11265" max="11265" width="3.33203125" style="53" customWidth="1"/>
    <col min="11266" max="11266" width="44.5546875" style="53" customWidth="1"/>
    <col min="11267" max="11267" width="14.33203125" style="53" customWidth="1"/>
    <col min="11268" max="11268" width="10.88671875" style="53" customWidth="1"/>
    <col min="11269" max="11269" width="10.44140625" style="53" customWidth="1"/>
    <col min="11270" max="11270" width="11.5546875" style="53" customWidth="1"/>
    <col min="11271" max="11271" width="11.109375" style="53" bestFit="1" customWidth="1"/>
    <col min="11272" max="11272" width="16.109375" style="53" customWidth="1"/>
    <col min="11273" max="11273" width="15.5546875" style="53" customWidth="1"/>
    <col min="11274" max="11274" width="15.88671875" style="53" customWidth="1"/>
    <col min="11275" max="11292" width="8.88671875" style="53" customWidth="1"/>
    <col min="11293" max="11520" width="8.88671875" style="53"/>
    <col min="11521" max="11521" width="3.33203125" style="53" customWidth="1"/>
    <col min="11522" max="11522" width="44.5546875" style="53" customWidth="1"/>
    <col min="11523" max="11523" width="14.33203125" style="53" customWidth="1"/>
    <col min="11524" max="11524" width="10.88671875" style="53" customWidth="1"/>
    <col min="11525" max="11525" width="10.44140625" style="53" customWidth="1"/>
    <col min="11526" max="11526" width="11.5546875" style="53" customWidth="1"/>
    <col min="11527" max="11527" width="11.109375" style="53" bestFit="1" customWidth="1"/>
    <col min="11528" max="11528" width="16.109375" style="53" customWidth="1"/>
    <col min="11529" max="11529" width="15.5546875" style="53" customWidth="1"/>
    <col min="11530" max="11530" width="15.88671875" style="53" customWidth="1"/>
    <col min="11531" max="11548" width="8.88671875" style="53" customWidth="1"/>
    <col min="11549" max="11776" width="8.88671875" style="53"/>
    <col min="11777" max="11777" width="3.33203125" style="53" customWidth="1"/>
    <col min="11778" max="11778" width="44.5546875" style="53" customWidth="1"/>
    <col min="11779" max="11779" width="14.33203125" style="53" customWidth="1"/>
    <col min="11780" max="11780" width="10.88671875" style="53" customWidth="1"/>
    <col min="11781" max="11781" width="10.44140625" style="53" customWidth="1"/>
    <col min="11782" max="11782" width="11.5546875" style="53" customWidth="1"/>
    <col min="11783" max="11783" width="11.109375" style="53" bestFit="1" customWidth="1"/>
    <col min="11784" max="11784" width="16.109375" style="53" customWidth="1"/>
    <col min="11785" max="11785" width="15.5546875" style="53" customWidth="1"/>
    <col min="11786" max="11786" width="15.88671875" style="53" customWidth="1"/>
    <col min="11787" max="11804" width="8.88671875" style="53" customWidth="1"/>
    <col min="11805" max="12032" width="8.88671875" style="53"/>
    <col min="12033" max="12033" width="3.33203125" style="53" customWidth="1"/>
    <col min="12034" max="12034" width="44.5546875" style="53" customWidth="1"/>
    <col min="12035" max="12035" width="14.33203125" style="53" customWidth="1"/>
    <col min="12036" max="12036" width="10.88671875" style="53" customWidth="1"/>
    <col min="12037" max="12037" width="10.44140625" style="53" customWidth="1"/>
    <col min="12038" max="12038" width="11.5546875" style="53" customWidth="1"/>
    <col min="12039" max="12039" width="11.109375" style="53" bestFit="1" customWidth="1"/>
    <col min="12040" max="12040" width="16.109375" style="53" customWidth="1"/>
    <col min="12041" max="12041" width="15.5546875" style="53" customWidth="1"/>
    <col min="12042" max="12042" width="15.88671875" style="53" customWidth="1"/>
    <col min="12043" max="12060" width="8.88671875" style="53" customWidth="1"/>
    <col min="12061" max="12288" width="8.88671875" style="53"/>
    <col min="12289" max="12289" width="3.33203125" style="53" customWidth="1"/>
    <col min="12290" max="12290" width="44.5546875" style="53" customWidth="1"/>
    <col min="12291" max="12291" width="14.33203125" style="53" customWidth="1"/>
    <col min="12292" max="12292" width="10.88671875" style="53" customWidth="1"/>
    <col min="12293" max="12293" width="10.44140625" style="53" customWidth="1"/>
    <col min="12294" max="12294" width="11.5546875" style="53" customWidth="1"/>
    <col min="12295" max="12295" width="11.109375" style="53" bestFit="1" customWidth="1"/>
    <col min="12296" max="12296" width="16.109375" style="53" customWidth="1"/>
    <col min="12297" max="12297" width="15.5546875" style="53" customWidth="1"/>
    <col min="12298" max="12298" width="15.88671875" style="53" customWidth="1"/>
    <col min="12299" max="12316" width="8.88671875" style="53" customWidth="1"/>
    <col min="12317" max="12544" width="8.88671875" style="53"/>
    <col min="12545" max="12545" width="3.33203125" style="53" customWidth="1"/>
    <col min="12546" max="12546" width="44.5546875" style="53" customWidth="1"/>
    <col min="12547" max="12547" width="14.33203125" style="53" customWidth="1"/>
    <col min="12548" max="12548" width="10.88671875" style="53" customWidth="1"/>
    <col min="12549" max="12549" width="10.44140625" style="53" customWidth="1"/>
    <col min="12550" max="12550" width="11.5546875" style="53" customWidth="1"/>
    <col min="12551" max="12551" width="11.109375" style="53" bestFit="1" customWidth="1"/>
    <col min="12552" max="12552" width="16.109375" style="53" customWidth="1"/>
    <col min="12553" max="12553" width="15.5546875" style="53" customWidth="1"/>
    <col min="12554" max="12554" width="15.88671875" style="53" customWidth="1"/>
    <col min="12555" max="12572" width="8.88671875" style="53" customWidth="1"/>
    <col min="12573" max="12800" width="8.88671875" style="53"/>
    <col min="12801" max="12801" width="3.33203125" style="53" customWidth="1"/>
    <col min="12802" max="12802" width="44.5546875" style="53" customWidth="1"/>
    <col min="12803" max="12803" width="14.33203125" style="53" customWidth="1"/>
    <col min="12804" max="12804" width="10.88671875" style="53" customWidth="1"/>
    <col min="12805" max="12805" width="10.44140625" style="53" customWidth="1"/>
    <col min="12806" max="12806" width="11.5546875" style="53" customWidth="1"/>
    <col min="12807" max="12807" width="11.109375" style="53" bestFit="1" customWidth="1"/>
    <col min="12808" max="12808" width="16.109375" style="53" customWidth="1"/>
    <col min="12809" max="12809" width="15.5546875" style="53" customWidth="1"/>
    <col min="12810" max="12810" width="15.88671875" style="53" customWidth="1"/>
    <col min="12811" max="12828" width="8.88671875" style="53" customWidth="1"/>
    <col min="12829" max="13056" width="8.88671875" style="53"/>
    <col min="13057" max="13057" width="3.33203125" style="53" customWidth="1"/>
    <col min="13058" max="13058" width="44.5546875" style="53" customWidth="1"/>
    <col min="13059" max="13059" width="14.33203125" style="53" customWidth="1"/>
    <col min="13060" max="13060" width="10.88671875" style="53" customWidth="1"/>
    <col min="13061" max="13061" width="10.44140625" style="53" customWidth="1"/>
    <col min="13062" max="13062" width="11.5546875" style="53" customWidth="1"/>
    <col min="13063" max="13063" width="11.109375" style="53" bestFit="1" customWidth="1"/>
    <col min="13064" max="13064" width="16.109375" style="53" customWidth="1"/>
    <col min="13065" max="13065" width="15.5546875" style="53" customWidth="1"/>
    <col min="13066" max="13066" width="15.88671875" style="53" customWidth="1"/>
    <col min="13067" max="13084" width="8.88671875" style="53" customWidth="1"/>
    <col min="13085" max="13312" width="8.88671875" style="53"/>
    <col min="13313" max="13313" width="3.33203125" style="53" customWidth="1"/>
    <col min="13314" max="13314" width="44.5546875" style="53" customWidth="1"/>
    <col min="13315" max="13315" width="14.33203125" style="53" customWidth="1"/>
    <col min="13316" max="13316" width="10.88671875" style="53" customWidth="1"/>
    <col min="13317" max="13317" width="10.44140625" style="53" customWidth="1"/>
    <col min="13318" max="13318" width="11.5546875" style="53" customWidth="1"/>
    <col min="13319" max="13319" width="11.109375" style="53" bestFit="1" customWidth="1"/>
    <col min="13320" max="13320" width="16.109375" style="53" customWidth="1"/>
    <col min="13321" max="13321" width="15.5546875" style="53" customWidth="1"/>
    <col min="13322" max="13322" width="15.88671875" style="53" customWidth="1"/>
    <col min="13323" max="13340" width="8.88671875" style="53" customWidth="1"/>
    <col min="13341" max="13568" width="8.88671875" style="53"/>
    <col min="13569" max="13569" width="3.33203125" style="53" customWidth="1"/>
    <col min="13570" max="13570" width="44.5546875" style="53" customWidth="1"/>
    <col min="13571" max="13571" width="14.33203125" style="53" customWidth="1"/>
    <col min="13572" max="13572" width="10.88671875" style="53" customWidth="1"/>
    <col min="13573" max="13573" width="10.44140625" style="53" customWidth="1"/>
    <col min="13574" max="13574" width="11.5546875" style="53" customWidth="1"/>
    <col min="13575" max="13575" width="11.109375" style="53" bestFit="1" customWidth="1"/>
    <col min="13576" max="13576" width="16.109375" style="53" customWidth="1"/>
    <col min="13577" max="13577" width="15.5546875" style="53" customWidth="1"/>
    <col min="13578" max="13578" width="15.88671875" style="53" customWidth="1"/>
    <col min="13579" max="13596" width="8.88671875" style="53" customWidth="1"/>
    <col min="13597" max="13824" width="8.88671875" style="53"/>
    <col min="13825" max="13825" width="3.33203125" style="53" customWidth="1"/>
    <col min="13826" max="13826" width="44.5546875" style="53" customWidth="1"/>
    <col min="13827" max="13827" width="14.33203125" style="53" customWidth="1"/>
    <col min="13828" max="13828" width="10.88671875" style="53" customWidth="1"/>
    <col min="13829" max="13829" width="10.44140625" style="53" customWidth="1"/>
    <col min="13830" max="13830" width="11.5546875" style="53" customWidth="1"/>
    <col min="13831" max="13831" width="11.109375" style="53" bestFit="1" customWidth="1"/>
    <col min="13832" max="13832" width="16.109375" style="53" customWidth="1"/>
    <col min="13833" max="13833" width="15.5546875" style="53" customWidth="1"/>
    <col min="13834" max="13834" width="15.88671875" style="53" customWidth="1"/>
    <col min="13835" max="13852" width="8.88671875" style="53" customWidth="1"/>
    <col min="13853" max="14080" width="8.88671875" style="53"/>
    <col min="14081" max="14081" width="3.33203125" style="53" customWidth="1"/>
    <col min="14082" max="14082" width="44.5546875" style="53" customWidth="1"/>
    <col min="14083" max="14083" width="14.33203125" style="53" customWidth="1"/>
    <col min="14084" max="14084" width="10.88671875" style="53" customWidth="1"/>
    <col min="14085" max="14085" width="10.44140625" style="53" customWidth="1"/>
    <col min="14086" max="14086" width="11.5546875" style="53" customWidth="1"/>
    <col min="14087" max="14087" width="11.109375" style="53" bestFit="1" customWidth="1"/>
    <col min="14088" max="14088" width="16.109375" style="53" customWidth="1"/>
    <col min="14089" max="14089" width="15.5546875" style="53" customWidth="1"/>
    <col min="14090" max="14090" width="15.88671875" style="53" customWidth="1"/>
    <col min="14091" max="14108" width="8.88671875" style="53" customWidth="1"/>
    <col min="14109" max="14336" width="8.88671875" style="53"/>
    <col min="14337" max="14337" width="3.33203125" style="53" customWidth="1"/>
    <col min="14338" max="14338" width="44.5546875" style="53" customWidth="1"/>
    <col min="14339" max="14339" width="14.33203125" style="53" customWidth="1"/>
    <col min="14340" max="14340" width="10.88671875" style="53" customWidth="1"/>
    <col min="14341" max="14341" width="10.44140625" style="53" customWidth="1"/>
    <col min="14342" max="14342" width="11.5546875" style="53" customWidth="1"/>
    <col min="14343" max="14343" width="11.109375" style="53" bestFit="1" customWidth="1"/>
    <col min="14344" max="14344" width="16.109375" style="53" customWidth="1"/>
    <col min="14345" max="14345" width="15.5546875" style="53" customWidth="1"/>
    <col min="14346" max="14346" width="15.88671875" style="53" customWidth="1"/>
    <col min="14347" max="14364" width="8.88671875" style="53" customWidth="1"/>
    <col min="14365" max="14592" width="8.88671875" style="53"/>
    <col min="14593" max="14593" width="3.33203125" style="53" customWidth="1"/>
    <col min="14594" max="14594" width="44.5546875" style="53" customWidth="1"/>
    <col min="14595" max="14595" width="14.33203125" style="53" customWidth="1"/>
    <col min="14596" max="14596" width="10.88671875" style="53" customWidth="1"/>
    <col min="14597" max="14597" width="10.44140625" style="53" customWidth="1"/>
    <col min="14598" max="14598" width="11.5546875" style="53" customWidth="1"/>
    <col min="14599" max="14599" width="11.109375" style="53" bestFit="1" customWidth="1"/>
    <col min="14600" max="14600" width="16.109375" style="53" customWidth="1"/>
    <col min="14601" max="14601" width="15.5546875" style="53" customWidth="1"/>
    <col min="14602" max="14602" width="15.88671875" style="53" customWidth="1"/>
    <col min="14603" max="14620" width="8.88671875" style="53" customWidth="1"/>
    <col min="14621" max="14848" width="8.88671875" style="53"/>
    <col min="14849" max="14849" width="3.33203125" style="53" customWidth="1"/>
    <col min="14850" max="14850" width="44.5546875" style="53" customWidth="1"/>
    <col min="14851" max="14851" width="14.33203125" style="53" customWidth="1"/>
    <col min="14852" max="14852" width="10.88671875" style="53" customWidth="1"/>
    <col min="14853" max="14853" width="10.44140625" style="53" customWidth="1"/>
    <col min="14854" max="14854" width="11.5546875" style="53" customWidth="1"/>
    <col min="14855" max="14855" width="11.109375" style="53" bestFit="1" customWidth="1"/>
    <col min="14856" max="14856" width="16.109375" style="53" customWidth="1"/>
    <col min="14857" max="14857" width="15.5546875" style="53" customWidth="1"/>
    <col min="14858" max="14858" width="15.88671875" style="53" customWidth="1"/>
    <col min="14859" max="14876" width="8.88671875" style="53" customWidth="1"/>
    <col min="14877" max="15104" width="8.88671875" style="53"/>
    <col min="15105" max="15105" width="3.33203125" style="53" customWidth="1"/>
    <col min="15106" max="15106" width="44.5546875" style="53" customWidth="1"/>
    <col min="15107" max="15107" width="14.33203125" style="53" customWidth="1"/>
    <col min="15108" max="15108" width="10.88671875" style="53" customWidth="1"/>
    <col min="15109" max="15109" width="10.44140625" style="53" customWidth="1"/>
    <col min="15110" max="15110" width="11.5546875" style="53" customWidth="1"/>
    <col min="15111" max="15111" width="11.109375" style="53" bestFit="1" customWidth="1"/>
    <col min="15112" max="15112" width="16.109375" style="53" customWidth="1"/>
    <col min="15113" max="15113" width="15.5546875" style="53" customWidth="1"/>
    <col min="15114" max="15114" width="15.88671875" style="53" customWidth="1"/>
    <col min="15115" max="15132" width="8.88671875" style="53" customWidth="1"/>
    <col min="15133" max="15360" width="8.88671875" style="53"/>
    <col min="15361" max="15361" width="3.33203125" style="53" customWidth="1"/>
    <col min="15362" max="15362" width="44.5546875" style="53" customWidth="1"/>
    <col min="15363" max="15363" width="14.33203125" style="53" customWidth="1"/>
    <col min="15364" max="15364" width="10.88671875" style="53" customWidth="1"/>
    <col min="15365" max="15365" width="10.44140625" style="53" customWidth="1"/>
    <col min="15366" max="15366" width="11.5546875" style="53" customWidth="1"/>
    <col min="15367" max="15367" width="11.109375" style="53" bestFit="1" customWidth="1"/>
    <col min="15368" max="15368" width="16.109375" style="53" customWidth="1"/>
    <col min="15369" max="15369" width="15.5546875" style="53" customWidth="1"/>
    <col min="15370" max="15370" width="15.88671875" style="53" customWidth="1"/>
    <col min="15371" max="15388" width="8.88671875" style="53" customWidth="1"/>
    <col min="15389" max="15616" width="8.88671875" style="53"/>
    <col min="15617" max="15617" width="3.33203125" style="53" customWidth="1"/>
    <col min="15618" max="15618" width="44.5546875" style="53" customWidth="1"/>
    <col min="15619" max="15619" width="14.33203125" style="53" customWidth="1"/>
    <col min="15620" max="15620" width="10.88671875" style="53" customWidth="1"/>
    <col min="15621" max="15621" width="10.44140625" style="53" customWidth="1"/>
    <col min="15622" max="15622" width="11.5546875" style="53" customWidth="1"/>
    <col min="15623" max="15623" width="11.109375" style="53" bestFit="1" customWidth="1"/>
    <col min="15624" max="15624" width="16.109375" style="53" customWidth="1"/>
    <col min="15625" max="15625" width="15.5546875" style="53" customWidth="1"/>
    <col min="15626" max="15626" width="15.88671875" style="53" customWidth="1"/>
    <col min="15627" max="15644" width="8.88671875" style="53" customWidth="1"/>
    <col min="15645" max="15872" width="8.88671875" style="53"/>
    <col min="15873" max="15873" width="3.33203125" style="53" customWidth="1"/>
    <col min="15874" max="15874" width="44.5546875" style="53" customWidth="1"/>
    <col min="15875" max="15875" width="14.33203125" style="53" customWidth="1"/>
    <col min="15876" max="15876" width="10.88671875" style="53" customWidth="1"/>
    <col min="15877" max="15877" width="10.44140625" style="53" customWidth="1"/>
    <col min="15878" max="15878" width="11.5546875" style="53" customWidth="1"/>
    <col min="15879" max="15879" width="11.109375" style="53" bestFit="1" customWidth="1"/>
    <col min="15880" max="15880" width="16.109375" style="53" customWidth="1"/>
    <col min="15881" max="15881" width="15.5546875" style="53" customWidth="1"/>
    <col min="15882" max="15882" width="15.88671875" style="53" customWidth="1"/>
    <col min="15883" max="15900" width="8.88671875" style="53" customWidth="1"/>
    <col min="15901" max="16128" width="8.88671875" style="53"/>
    <col min="16129" max="16129" width="3.33203125" style="53" customWidth="1"/>
    <col min="16130" max="16130" width="44.5546875" style="53" customWidth="1"/>
    <col min="16131" max="16131" width="14.33203125" style="53" customWidth="1"/>
    <col min="16132" max="16132" width="10.88671875" style="53" customWidth="1"/>
    <col min="16133" max="16133" width="10.44140625" style="53" customWidth="1"/>
    <col min="16134" max="16134" width="11.5546875" style="53" customWidth="1"/>
    <col min="16135" max="16135" width="11.109375" style="53" bestFit="1" customWidth="1"/>
    <col min="16136" max="16136" width="16.109375" style="53" customWidth="1"/>
    <col min="16137" max="16137" width="15.5546875" style="53" customWidth="1"/>
    <col min="16138" max="16138" width="15.88671875" style="53" customWidth="1"/>
    <col min="16139" max="16156" width="8.88671875" style="53" customWidth="1"/>
    <col min="16157" max="16384" width="8.88671875" style="53"/>
  </cols>
  <sheetData>
    <row r="1" spans="1:28" ht="22.5" customHeight="1">
      <c r="A1" s="204" t="s">
        <v>207</v>
      </c>
      <c r="B1" s="204"/>
      <c r="C1" s="204"/>
      <c r="D1" s="204"/>
      <c r="E1" s="204"/>
      <c r="F1" s="204"/>
      <c r="G1" s="204"/>
      <c r="H1" s="204"/>
      <c r="I1" s="204"/>
      <c r="J1" s="20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15.75" customHeight="1">
      <c r="A2" s="158" t="s">
        <v>242</v>
      </c>
      <c r="B2" s="54"/>
      <c r="C2" s="5"/>
      <c r="D2" s="5"/>
      <c r="E2" s="5"/>
      <c r="F2" s="5"/>
      <c r="G2" s="5"/>
      <c r="H2" s="208" t="s">
        <v>247</v>
      </c>
      <c r="I2" s="208"/>
      <c r="J2" s="208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15.75" customHeight="1">
      <c r="A3" s="213" t="s">
        <v>60</v>
      </c>
      <c r="B3" s="213"/>
      <c r="C3" s="76"/>
      <c r="D3" s="5"/>
      <c r="E3" s="5"/>
      <c r="F3" s="5"/>
      <c r="G3" s="5"/>
      <c r="H3" s="5"/>
      <c r="I3" s="5"/>
      <c r="J3" s="157" t="s">
        <v>61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52.8">
      <c r="A4" s="77"/>
      <c r="B4" s="78" t="s">
        <v>149</v>
      </c>
      <c r="C4" s="71" t="s">
        <v>148</v>
      </c>
      <c r="D4" s="71" t="s">
        <v>106</v>
      </c>
      <c r="E4" s="71" t="s">
        <v>107</v>
      </c>
      <c r="F4" s="71" t="s">
        <v>108</v>
      </c>
      <c r="G4" s="71" t="s">
        <v>109</v>
      </c>
      <c r="H4" s="71" t="s">
        <v>110</v>
      </c>
      <c r="I4" s="71" t="s">
        <v>7</v>
      </c>
      <c r="J4" s="71" t="s">
        <v>147</v>
      </c>
      <c r="K4" s="6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15.75" customHeight="1">
      <c r="A5" s="11">
        <v>1</v>
      </c>
      <c r="B5" s="79" t="s">
        <v>246</v>
      </c>
      <c r="C5" s="145">
        <v>134785585.41999999</v>
      </c>
      <c r="D5" s="145"/>
      <c r="E5" s="145"/>
      <c r="F5" s="145"/>
      <c r="G5" s="145"/>
      <c r="H5" s="145"/>
      <c r="I5" s="145">
        <v>34523348.6617641</v>
      </c>
      <c r="J5" s="155">
        <f>SUM(C5:I5)</f>
        <v>169308934.0817641</v>
      </c>
      <c r="K5" s="80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31.5" customHeight="1">
      <c r="A6" s="8">
        <v>2</v>
      </c>
      <c r="B6" s="81" t="s">
        <v>146</v>
      </c>
      <c r="C6" s="82"/>
      <c r="D6" s="82"/>
      <c r="E6" s="82"/>
      <c r="F6" s="82"/>
      <c r="G6" s="82"/>
      <c r="H6" s="82"/>
      <c r="I6" s="82">
        <v>0</v>
      </c>
      <c r="J6" s="155">
        <f>SUM(C6:I6)</f>
        <v>0</v>
      </c>
      <c r="K6" s="80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4.25" customHeight="1">
      <c r="A7" s="11">
        <v>3</v>
      </c>
      <c r="B7" s="79" t="s">
        <v>145</v>
      </c>
      <c r="C7" s="82">
        <f>+C5+C6</f>
        <v>134785585.41999999</v>
      </c>
      <c r="D7" s="82">
        <f t="shared" ref="D7:I7" si="0">+D5+D6</f>
        <v>0</v>
      </c>
      <c r="E7" s="82">
        <f t="shared" si="0"/>
        <v>0</v>
      </c>
      <c r="F7" s="82">
        <f t="shared" si="0"/>
        <v>0</v>
      </c>
      <c r="G7" s="82">
        <f t="shared" si="0"/>
        <v>0</v>
      </c>
      <c r="H7" s="82">
        <f t="shared" si="0"/>
        <v>0</v>
      </c>
      <c r="I7" s="82">
        <f t="shared" si="0"/>
        <v>34523348.6617641</v>
      </c>
      <c r="J7" s="82">
        <f>+J5+J6</f>
        <v>169308934.0817641</v>
      </c>
      <c r="K7" s="80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4.25" customHeight="1">
      <c r="A8" s="8">
        <v>4</v>
      </c>
      <c r="B8" s="81" t="s">
        <v>144</v>
      </c>
      <c r="C8" s="82"/>
      <c r="D8" s="82"/>
      <c r="E8" s="82"/>
      <c r="F8" s="82"/>
      <c r="G8" s="82"/>
      <c r="H8" s="82"/>
      <c r="I8" s="82">
        <v>0</v>
      </c>
      <c r="J8" s="82">
        <f>SUM(C8:I8)</f>
        <v>0</v>
      </c>
      <c r="K8" s="80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5" customHeight="1">
      <c r="A9" s="8">
        <v>5</v>
      </c>
      <c r="B9" s="81" t="s">
        <v>136</v>
      </c>
      <c r="C9" s="82"/>
      <c r="D9" s="82"/>
      <c r="E9" s="82"/>
      <c r="F9" s="82"/>
      <c r="G9" s="82"/>
      <c r="H9" s="82"/>
      <c r="I9" s="82"/>
      <c r="J9" s="146"/>
      <c r="K9" s="80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5" customHeight="1">
      <c r="A10" s="8">
        <v>6</v>
      </c>
      <c r="B10" s="81" t="s">
        <v>143</v>
      </c>
      <c r="C10" s="82">
        <v>0</v>
      </c>
      <c r="D10" s="82"/>
      <c r="E10" s="82"/>
      <c r="F10" s="82"/>
      <c r="G10" s="82"/>
      <c r="H10" s="82"/>
      <c r="I10" s="82"/>
      <c r="J10" s="155">
        <f>SUM(C10:I10)</f>
        <v>0</v>
      </c>
      <c r="K10" s="80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5" customHeight="1">
      <c r="A11" s="8">
        <v>7</v>
      </c>
      <c r="B11" s="81" t="s">
        <v>142</v>
      </c>
      <c r="C11" s="82"/>
      <c r="D11" s="82"/>
      <c r="E11" s="82"/>
      <c r="F11" s="82"/>
      <c r="G11" s="82"/>
      <c r="H11" s="82"/>
      <c r="I11" s="82"/>
      <c r="J11" s="146"/>
      <c r="K11" s="80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6.5" customHeight="1">
      <c r="A12" s="8">
        <v>8</v>
      </c>
      <c r="B12" s="81" t="s">
        <v>141</v>
      </c>
      <c r="C12" s="82"/>
      <c r="D12" s="82"/>
      <c r="E12" s="82"/>
      <c r="F12" s="82"/>
      <c r="G12" s="82"/>
      <c r="H12" s="82"/>
      <c r="I12" s="82"/>
      <c r="J12" s="146"/>
      <c r="K12" s="80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s="13" customFormat="1" ht="18" customHeight="1">
      <c r="A13" s="11">
        <v>9</v>
      </c>
      <c r="B13" s="79" t="s">
        <v>245</v>
      </c>
      <c r="C13" s="147">
        <f>SUM(C7:C12)</f>
        <v>134785585.41999999</v>
      </c>
      <c r="D13" s="147">
        <f t="shared" ref="D13:H13" si="1">SUM(D7:D12)</f>
        <v>0</v>
      </c>
      <c r="E13" s="147">
        <f t="shared" si="1"/>
        <v>0</v>
      </c>
      <c r="F13" s="147">
        <f t="shared" si="1"/>
        <v>0</v>
      </c>
      <c r="G13" s="147">
        <f t="shared" si="1"/>
        <v>0</v>
      </c>
      <c r="H13" s="147">
        <f t="shared" si="1"/>
        <v>0</v>
      </c>
      <c r="I13" s="147">
        <f>SUM(I7:I12)</f>
        <v>34523348.6617641</v>
      </c>
      <c r="J13" s="147">
        <f>SUM(J7:J12)</f>
        <v>169308934.0817641</v>
      </c>
      <c r="K13" s="83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s="13" customFormat="1" ht="31.5" customHeight="1">
      <c r="A14" s="8">
        <v>10</v>
      </c>
      <c r="B14" s="81" t="s">
        <v>146</v>
      </c>
      <c r="C14" s="82"/>
      <c r="D14" s="82"/>
      <c r="E14" s="82"/>
      <c r="F14" s="82"/>
      <c r="G14" s="82"/>
      <c r="H14" s="82"/>
      <c r="I14" s="82">
        <v>0</v>
      </c>
      <c r="J14" s="152">
        <f t="shared" ref="J14:J20" si="2">SUM(C14:I14)</f>
        <v>0</v>
      </c>
      <c r="K14" s="85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s="13" customFormat="1" ht="15.75" customHeight="1">
      <c r="A15" s="8">
        <v>11</v>
      </c>
      <c r="B15" s="79" t="s">
        <v>145</v>
      </c>
      <c r="C15" s="84">
        <f>+C13+C14</f>
        <v>134785585.41999999</v>
      </c>
      <c r="D15" s="84">
        <f t="shared" ref="D15:I15" si="3">+D13+D14</f>
        <v>0</v>
      </c>
      <c r="E15" s="84">
        <f t="shared" si="3"/>
        <v>0</v>
      </c>
      <c r="F15" s="84">
        <f t="shared" si="3"/>
        <v>0</v>
      </c>
      <c r="G15" s="84">
        <f t="shared" si="3"/>
        <v>0</v>
      </c>
      <c r="H15" s="84">
        <f t="shared" si="3"/>
        <v>0</v>
      </c>
      <c r="I15" s="84">
        <f t="shared" si="3"/>
        <v>34523348.6617641</v>
      </c>
      <c r="J15" s="84">
        <f>+J13+J14</f>
        <v>169308934.0817641</v>
      </c>
      <c r="K15" s="85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s="13" customFormat="1" ht="18" customHeight="1">
      <c r="A16" s="11">
        <v>12</v>
      </c>
      <c r="B16" s="81" t="s">
        <v>144</v>
      </c>
      <c r="C16" s="84"/>
      <c r="D16" s="84"/>
      <c r="E16" s="84"/>
      <c r="F16" s="84"/>
      <c r="G16" s="84"/>
      <c r="H16" s="86"/>
      <c r="I16" s="86">
        <f>+Orlogo!D28</f>
        <v>19212160.140000001</v>
      </c>
      <c r="J16" s="152">
        <f>SUM(C16:I16)</f>
        <v>19212160.140000001</v>
      </c>
      <c r="K16" s="85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 s="13" customFormat="1" ht="14.25" customHeight="1">
      <c r="A17" s="8">
        <v>13</v>
      </c>
      <c r="B17" s="81" t="s">
        <v>136</v>
      </c>
      <c r="C17" s="84"/>
      <c r="D17" s="84"/>
      <c r="E17" s="84"/>
      <c r="F17" s="84"/>
      <c r="G17" s="84"/>
      <c r="H17" s="84"/>
      <c r="I17" s="82"/>
      <c r="J17" s="152">
        <f t="shared" si="2"/>
        <v>0</v>
      </c>
      <c r="K17" s="85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s="13" customFormat="1" ht="15.75" customHeight="1">
      <c r="A18" s="8">
        <v>14</v>
      </c>
      <c r="B18" s="81" t="s">
        <v>143</v>
      </c>
      <c r="C18" s="82">
        <v>-29087823.559999999</v>
      </c>
      <c r="D18" s="84"/>
      <c r="E18" s="84"/>
      <c r="F18" s="84"/>
      <c r="G18" s="84"/>
      <c r="H18" s="84"/>
      <c r="I18" s="82"/>
      <c r="J18" s="152">
        <f t="shared" si="2"/>
        <v>-29087823.559999999</v>
      </c>
      <c r="K18" s="85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 s="13" customFormat="1" ht="21" customHeight="1">
      <c r="A19" s="11">
        <v>15</v>
      </c>
      <c r="B19" s="81" t="s">
        <v>142</v>
      </c>
      <c r="C19" s="84"/>
      <c r="D19" s="84"/>
      <c r="E19" s="84"/>
      <c r="F19" s="84"/>
      <c r="G19" s="84"/>
      <c r="H19" s="84"/>
      <c r="I19" s="82"/>
      <c r="J19" s="152">
        <f t="shared" si="2"/>
        <v>0</v>
      </c>
      <c r="K19" s="85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 ht="15" customHeight="1">
      <c r="A20" s="8">
        <v>16</v>
      </c>
      <c r="B20" s="81" t="s">
        <v>141</v>
      </c>
      <c r="C20" s="82"/>
      <c r="D20" s="82"/>
      <c r="E20" s="82"/>
      <c r="F20" s="82"/>
      <c r="G20" s="82"/>
      <c r="H20" s="82"/>
      <c r="I20" s="82"/>
      <c r="J20" s="147">
        <f t="shared" si="2"/>
        <v>0</v>
      </c>
      <c r="K20" s="15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5" customHeight="1">
      <c r="A21" s="8">
        <v>17</v>
      </c>
      <c r="B21" s="79" t="s">
        <v>254</v>
      </c>
      <c r="C21" s="84">
        <f>SUM(C15:C20)</f>
        <v>105697761.85999998</v>
      </c>
      <c r="D21" s="84">
        <f t="shared" ref="D21:H21" si="4">SUM(D15:D20)</f>
        <v>0</v>
      </c>
      <c r="E21" s="84">
        <f t="shared" si="4"/>
        <v>0</v>
      </c>
      <c r="F21" s="84">
        <f t="shared" si="4"/>
        <v>0</v>
      </c>
      <c r="G21" s="84">
        <f t="shared" si="4"/>
        <v>0</v>
      </c>
      <c r="H21" s="84">
        <f t="shared" si="4"/>
        <v>0</v>
      </c>
      <c r="I21" s="84">
        <f>SUM(I15:I20)</f>
        <v>53735508.801764101</v>
      </c>
      <c r="J21" s="84">
        <f>SUM(J15:J20)</f>
        <v>159433270.66176409</v>
      </c>
      <c r="K21" s="15"/>
      <c r="L21" s="180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5" customHeight="1">
      <c r="A22" s="87"/>
      <c r="B22" s="88"/>
      <c r="C22" s="89"/>
      <c r="D22" s="89"/>
      <c r="E22" s="89"/>
      <c r="F22" s="89"/>
      <c r="G22" s="89"/>
      <c r="H22" s="89"/>
      <c r="I22" s="175"/>
      <c r="J22" s="176"/>
      <c r="K22" s="15"/>
      <c r="L22" s="180"/>
      <c r="M22" s="180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6.5" customHeight="1">
      <c r="A23" s="5"/>
      <c r="E23" s="174" t="s">
        <v>203</v>
      </c>
      <c r="F23" s="15"/>
      <c r="H23" s="140" t="s">
        <v>244</v>
      </c>
      <c r="I23" s="15"/>
      <c r="J23" s="15"/>
      <c r="K23" s="15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6.5" customHeight="1">
      <c r="A24" s="5"/>
      <c r="D24" s="2"/>
      <c r="F24" s="5"/>
      <c r="G24" s="140"/>
      <c r="H24" s="5"/>
      <c r="I24" s="5"/>
      <c r="J24" s="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5.75" customHeight="1">
      <c r="A25" s="5"/>
      <c r="D25" s="2" t="s">
        <v>238</v>
      </c>
      <c r="F25" s="5"/>
      <c r="H25" s="148" t="s">
        <v>232</v>
      </c>
      <c r="I25" s="5"/>
      <c r="J25" s="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5" customHeight="1">
      <c r="A28" s="135"/>
      <c r="B28" s="135"/>
      <c r="C28" s="135"/>
      <c r="D28" s="135"/>
      <c r="E28" s="135"/>
      <c r="F28" s="135"/>
      <c r="G28" s="135"/>
      <c r="H28" s="135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5" customHeight="1">
      <c r="A29" s="135"/>
      <c r="B29" s="135"/>
      <c r="C29" s="135"/>
      <c r="D29" s="135"/>
      <c r="E29" s="135"/>
      <c r="F29" s="135"/>
      <c r="G29" s="135"/>
      <c r="H29" s="135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5" customHeight="1">
      <c r="A30" s="135"/>
      <c r="B30" s="135"/>
      <c r="C30" s="135"/>
      <c r="D30" s="135"/>
      <c r="E30" s="135"/>
      <c r="F30" s="135"/>
      <c r="G30" s="135"/>
      <c r="H30" s="135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5" customHeight="1">
      <c r="A31" s="135"/>
      <c r="B31" s="135"/>
      <c r="C31" s="135"/>
      <c r="D31" s="135"/>
      <c r="E31" s="135"/>
      <c r="F31" s="135"/>
      <c r="G31" s="135"/>
      <c r="H31" s="135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3.75" customHeight="1">
      <c r="A32" s="135"/>
      <c r="B32" s="135"/>
      <c r="C32" s="135"/>
      <c r="D32" s="135"/>
      <c r="E32" s="135"/>
      <c r="F32" s="135"/>
      <c r="G32" s="135"/>
      <c r="H32" s="135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6" hidden="1" customHeight="1">
      <c r="A33" s="135"/>
      <c r="B33" s="135"/>
      <c r="C33" s="135"/>
      <c r="D33" s="135"/>
      <c r="E33" s="135"/>
      <c r="F33" s="135"/>
      <c r="G33" s="135"/>
      <c r="H33" s="135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5" hidden="1" customHeight="1">
      <c r="A34" s="135"/>
      <c r="B34" s="135"/>
      <c r="C34" s="135"/>
      <c r="D34" s="135"/>
      <c r="E34" s="135"/>
      <c r="F34" s="135"/>
      <c r="G34" s="135"/>
      <c r="H34" s="135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</sheetData>
  <mergeCells count="3">
    <mergeCell ref="A1:J1"/>
    <mergeCell ref="A3:B3"/>
    <mergeCell ref="H2:J2"/>
  </mergeCells>
  <pageMargins left="0.71" right="0.28000000000000003" top="0.97" bottom="0.14000000000000001" header="0.12" footer="0.11"/>
  <pageSetup paperSize="9" scale="88" fitToHeight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63"/>
  <sheetViews>
    <sheetView zoomScale="110" zoomScaleNormal="110" workbookViewId="0">
      <selection activeCell="E8" sqref="E8"/>
    </sheetView>
  </sheetViews>
  <sheetFormatPr defaultColWidth="8.88671875" defaultRowHeight="15" customHeight="1"/>
  <cols>
    <col min="1" max="1" width="7.6640625" style="128" customWidth="1"/>
    <col min="2" max="2" width="52.21875" style="18" customWidth="1"/>
    <col min="3" max="3" width="19" style="37" customWidth="1"/>
    <col min="4" max="4" width="17.88671875" style="18" customWidth="1"/>
    <col min="5" max="5" width="12.88671875" style="18" bestFit="1" customWidth="1"/>
    <col min="6" max="6" width="14" style="18" bestFit="1" customWidth="1"/>
    <col min="7" max="7" width="11.33203125" style="18" bestFit="1" customWidth="1"/>
    <col min="8" max="26" width="8.88671875" style="18" customWidth="1"/>
    <col min="27" max="257" width="8.88671875" style="18"/>
    <col min="258" max="258" width="10" style="18" customWidth="1"/>
    <col min="259" max="259" width="64.33203125" style="18" customWidth="1"/>
    <col min="260" max="260" width="22.6640625" style="18" customWidth="1"/>
    <col min="261" max="261" width="8.88671875" style="18" customWidth="1"/>
    <col min="262" max="262" width="14" style="18" bestFit="1" customWidth="1"/>
    <col min="263" max="263" width="11.33203125" style="18" bestFit="1" customWidth="1"/>
    <col min="264" max="282" width="8.88671875" style="18" customWidth="1"/>
    <col min="283" max="513" width="8.88671875" style="18"/>
    <col min="514" max="514" width="10" style="18" customWidth="1"/>
    <col min="515" max="515" width="64.33203125" style="18" customWidth="1"/>
    <col min="516" max="516" width="22.6640625" style="18" customWidth="1"/>
    <col min="517" max="517" width="8.88671875" style="18" customWidth="1"/>
    <col min="518" max="518" width="14" style="18" bestFit="1" customWidth="1"/>
    <col min="519" max="519" width="11.33203125" style="18" bestFit="1" customWidth="1"/>
    <col min="520" max="538" width="8.88671875" style="18" customWidth="1"/>
    <col min="539" max="769" width="8.88671875" style="18"/>
    <col min="770" max="770" width="10" style="18" customWidth="1"/>
    <col min="771" max="771" width="64.33203125" style="18" customWidth="1"/>
    <col min="772" max="772" width="22.6640625" style="18" customWidth="1"/>
    <col min="773" max="773" width="8.88671875" style="18" customWidth="1"/>
    <col min="774" max="774" width="14" style="18" bestFit="1" customWidth="1"/>
    <col min="775" max="775" width="11.33203125" style="18" bestFit="1" customWidth="1"/>
    <col min="776" max="794" width="8.88671875" style="18" customWidth="1"/>
    <col min="795" max="1025" width="8.88671875" style="18"/>
    <col min="1026" max="1026" width="10" style="18" customWidth="1"/>
    <col min="1027" max="1027" width="64.33203125" style="18" customWidth="1"/>
    <col min="1028" max="1028" width="22.6640625" style="18" customWidth="1"/>
    <col min="1029" max="1029" width="8.88671875" style="18" customWidth="1"/>
    <col min="1030" max="1030" width="14" style="18" bestFit="1" customWidth="1"/>
    <col min="1031" max="1031" width="11.33203125" style="18" bestFit="1" customWidth="1"/>
    <col min="1032" max="1050" width="8.88671875" style="18" customWidth="1"/>
    <col min="1051" max="1281" width="8.88671875" style="18"/>
    <col min="1282" max="1282" width="10" style="18" customWidth="1"/>
    <col min="1283" max="1283" width="64.33203125" style="18" customWidth="1"/>
    <col min="1284" max="1284" width="22.6640625" style="18" customWidth="1"/>
    <col min="1285" max="1285" width="8.88671875" style="18" customWidth="1"/>
    <col min="1286" max="1286" width="14" style="18" bestFit="1" customWidth="1"/>
    <col min="1287" max="1287" width="11.33203125" style="18" bestFit="1" customWidth="1"/>
    <col min="1288" max="1306" width="8.88671875" style="18" customWidth="1"/>
    <col min="1307" max="1537" width="8.88671875" style="18"/>
    <col min="1538" max="1538" width="10" style="18" customWidth="1"/>
    <col min="1539" max="1539" width="64.33203125" style="18" customWidth="1"/>
    <col min="1540" max="1540" width="22.6640625" style="18" customWidth="1"/>
    <col min="1541" max="1541" width="8.88671875" style="18" customWidth="1"/>
    <col min="1542" max="1542" width="14" style="18" bestFit="1" customWidth="1"/>
    <col min="1543" max="1543" width="11.33203125" style="18" bestFit="1" customWidth="1"/>
    <col min="1544" max="1562" width="8.88671875" style="18" customWidth="1"/>
    <col min="1563" max="1793" width="8.88671875" style="18"/>
    <col min="1794" max="1794" width="10" style="18" customWidth="1"/>
    <col min="1795" max="1795" width="64.33203125" style="18" customWidth="1"/>
    <col min="1796" max="1796" width="22.6640625" style="18" customWidth="1"/>
    <col min="1797" max="1797" width="8.88671875" style="18" customWidth="1"/>
    <col min="1798" max="1798" width="14" style="18" bestFit="1" customWidth="1"/>
    <col min="1799" max="1799" width="11.33203125" style="18" bestFit="1" customWidth="1"/>
    <col min="1800" max="1818" width="8.88671875" style="18" customWidth="1"/>
    <col min="1819" max="2049" width="8.88671875" style="18"/>
    <col min="2050" max="2050" width="10" style="18" customWidth="1"/>
    <col min="2051" max="2051" width="64.33203125" style="18" customWidth="1"/>
    <col min="2052" max="2052" width="22.6640625" style="18" customWidth="1"/>
    <col min="2053" max="2053" width="8.88671875" style="18" customWidth="1"/>
    <col min="2054" max="2054" width="14" style="18" bestFit="1" customWidth="1"/>
    <col min="2055" max="2055" width="11.33203125" style="18" bestFit="1" customWidth="1"/>
    <col min="2056" max="2074" width="8.88671875" style="18" customWidth="1"/>
    <col min="2075" max="2305" width="8.88671875" style="18"/>
    <col min="2306" max="2306" width="10" style="18" customWidth="1"/>
    <col min="2307" max="2307" width="64.33203125" style="18" customWidth="1"/>
    <col min="2308" max="2308" width="22.6640625" style="18" customWidth="1"/>
    <col min="2309" max="2309" width="8.88671875" style="18" customWidth="1"/>
    <col min="2310" max="2310" width="14" style="18" bestFit="1" customWidth="1"/>
    <col min="2311" max="2311" width="11.33203125" style="18" bestFit="1" customWidth="1"/>
    <col min="2312" max="2330" width="8.88671875" style="18" customWidth="1"/>
    <col min="2331" max="2561" width="8.88671875" style="18"/>
    <col min="2562" max="2562" width="10" style="18" customWidth="1"/>
    <col min="2563" max="2563" width="64.33203125" style="18" customWidth="1"/>
    <col min="2564" max="2564" width="22.6640625" style="18" customWidth="1"/>
    <col min="2565" max="2565" width="8.88671875" style="18" customWidth="1"/>
    <col min="2566" max="2566" width="14" style="18" bestFit="1" customWidth="1"/>
    <col min="2567" max="2567" width="11.33203125" style="18" bestFit="1" customWidth="1"/>
    <col min="2568" max="2586" width="8.88671875" style="18" customWidth="1"/>
    <col min="2587" max="2817" width="8.88671875" style="18"/>
    <col min="2818" max="2818" width="10" style="18" customWidth="1"/>
    <col min="2819" max="2819" width="64.33203125" style="18" customWidth="1"/>
    <col min="2820" max="2820" width="22.6640625" style="18" customWidth="1"/>
    <col min="2821" max="2821" width="8.88671875" style="18" customWidth="1"/>
    <col min="2822" max="2822" width="14" style="18" bestFit="1" customWidth="1"/>
    <col min="2823" max="2823" width="11.33203125" style="18" bestFit="1" customWidth="1"/>
    <col min="2824" max="2842" width="8.88671875" style="18" customWidth="1"/>
    <col min="2843" max="3073" width="8.88671875" style="18"/>
    <col min="3074" max="3074" width="10" style="18" customWidth="1"/>
    <col min="3075" max="3075" width="64.33203125" style="18" customWidth="1"/>
    <col min="3076" max="3076" width="22.6640625" style="18" customWidth="1"/>
    <col min="3077" max="3077" width="8.88671875" style="18" customWidth="1"/>
    <col min="3078" max="3078" width="14" style="18" bestFit="1" customWidth="1"/>
    <col min="3079" max="3079" width="11.33203125" style="18" bestFit="1" customWidth="1"/>
    <col min="3080" max="3098" width="8.88671875" style="18" customWidth="1"/>
    <col min="3099" max="3329" width="8.88671875" style="18"/>
    <col min="3330" max="3330" width="10" style="18" customWidth="1"/>
    <col min="3331" max="3331" width="64.33203125" style="18" customWidth="1"/>
    <col min="3332" max="3332" width="22.6640625" style="18" customWidth="1"/>
    <col min="3333" max="3333" width="8.88671875" style="18" customWidth="1"/>
    <col min="3334" max="3334" width="14" style="18" bestFit="1" customWidth="1"/>
    <col min="3335" max="3335" width="11.33203125" style="18" bestFit="1" customWidth="1"/>
    <col min="3336" max="3354" width="8.88671875" style="18" customWidth="1"/>
    <col min="3355" max="3585" width="8.88671875" style="18"/>
    <col min="3586" max="3586" width="10" style="18" customWidth="1"/>
    <col min="3587" max="3587" width="64.33203125" style="18" customWidth="1"/>
    <col min="3588" max="3588" width="22.6640625" style="18" customWidth="1"/>
    <col min="3589" max="3589" width="8.88671875" style="18" customWidth="1"/>
    <col min="3590" max="3590" width="14" style="18" bestFit="1" customWidth="1"/>
    <col min="3591" max="3591" width="11.33203125" style="18" bestFit="1" customWidth="1"/>
    <col min="3592" max="3610" width="8.88671875" style="18" customWidth="1"/>
    <col min="3611" max="3841" width="8.88671875" style="18"/>
    <col min="3842" max="3842" width="10" style="18" customWidth="1"/>
    <col min="3843" max="3843" width="64.33203125" style="18" customWidth="1"/>
    <col min="3844" max="3844" width="22.6640625" style="18" customWidth="1"/>
    <col min="3845" max="3845" width="8.88671875" style="18" customWidth="1"/>
    <col min="3846" max="3846" width="14" style="18" bestFit="1" customWidth="1"/>
    <col min="3847" max="3847" width="11.33203125" style="18" bestFit="1" customWidth="1"/>
    <col min="3848" max="3866" width="8.88671875" style="18" customWidth="1"/>
    <col min="3867" max="4097" width="8.88671875" style="18"/>
    <col min="4098" max="4098" width="10" style="18" customWidth="1"/>
    <col min="4099" max="4099" width="64.33203125" style="18" customWidth="1"/>
    <col min="4100" max="4100" width="22.6640625" style="18" customWidth="1"/>
    <col min="4101" max="4101" width="8.88671875" style="18" customWidth="1"/>
    <col min="4102" max="4102" width="14" style="18" bestFit="1" customWidth="1"/>
    <col min="4103" max="4103" width="11.33203125" style="18" bestFit="1" customWidth="1"/>
    <col min="4104" max="4122" width="8.88671875" style="18" customWidth="1"/>
    <col min="4123" max="4353" width="8.88671875" style="18"/>
    <col min="4354" max="4354" width="10" style="18" customWidth="1"/>
    <col min="4355" max="4355" width="64.33203125" style="18" customWidth="1"/>
    <col min="4356" max="4356" width="22.6640625" style="18" customWidth="1"/>
    <col min="4357" max="4357" width="8.88671875" style="18" customWidth="1"/>
    <col min="4358" max="4358" width="14" style="18" bestFit="1" customWidth="1"/>
    <col min="4359" max="4359" width="11.33203125" style="18" bestFit="1" customWidth="1"/>
    <col min="4360" max="4378" width="8.88671875" style="18" customWidth="1"/>
    <col min="4379" max="4609" width="8.88671875" style="18"/>
    <col min="4610" max="4610" width="10" style="18" customWidth="1"/>
    <col min="4611" max="4611" width="64.33203125" style="18" customWidth="1"/>
    <col min="4612" max="4612" width="22.6640625" style="18" customWidth="1"/>
    <col min="4613" max="4613" width="8.88671875" style="18" customWidth="1"/>
    <col min="4614" max="4614" width="14" style="18" bestFit="1" customWidth="1"/>
    <col min="4615" max="4615" width="11.33203125" style="18" bestFit="1" customWidth="1"/>
    <col min="4616" max="4634" width="8.88671875" style="18" customWidth="1"/>
    <col min="4635" max="4865" width="8.88671875" style="18"/>
    <col min="4866" max="4866" width="10" style="18" customWidth="1"/>
    <col min="4867" max="4867" width="64.33203125" style="18" customWidth="1"/>
    <col min="4868" max="4868" width="22.6640625" style="18" customWidth="1"/>
    <col min="4869" max="4869" width="8.88671875" style="18" customWidth="1"/>
    <col min="4870" max="4870" width="14" style="18" bestFit="1" customWidth="1"/>
    <col min="4871" max="4871" width="11.33203125" style="18" bestFit="1" customWidth="1"/>
    <col min="4872" max="4890" width="8.88671875" style="18" customWidth="1"/>
    <col min="4891" max="5121" width="8.88671875" style="18"/>
    <col min="5122" max="5122" width="10" style="18" customWidth="1"/>
    <col min="5123" max="5123" width="64.33203125" style="18" customWidth="1"/>
    <col min="5124" max="5124" width="22.6640625" style="18" customWidth="1"/>
    <col min="5125" max="5125" width="8.88671875" style="18" customWidth="1"/>
    <col min="5126" max="5126" width="14" style="18" bestFit="1" customWidth="1"/>
    <col min="5127" max="5127" width="11.33203125" style="18" bestFit="1" customWidth="1"/>
    <col min="5128" max="5146" width="8.88671875" style="18" customWidth="1"/>
    <col min="5147" max="5377" width="8.88671875" style="18"/>
    <col min="5378" max="5378" width="10" style="18" customWidth="1"/>
    <col min="5379" max="5379" width="64.33203125" style="18" customWidth="1"/>
    <col min="5380" max="5380" width="22.6640625" style="18" customWidth="1"/>
    <col min="5381" max="5381" width="8.88671875" style="18" customWidth="1"/>
    <col min="5382" max="5382" width="14" style="18" bestFit="1" customWidth="1"/>
    <col min="5383" max="5383" width="11.33203125" style="18" bestFit="1" customWidth="1"/>
    <col min="5384" max="5402" width="8.88671875" style="18" customWidth="1"/>
    <col min="5403" max="5633" width="8.88671875" style="18"/>
    <col min="5634" max="5634" width="10" style="18" customWidth="1"/>
    <col min="5635" max="5635" width="64.33203125" style="18" customWidth="1"/>
    <col min="5636" max="5636" width="22.6640625" style="18" customWidth="1"/>
    <col min="5637" max="5637" width="8.88671875" style="18" customWidth="1"/>
    <col min="5638" max="5638" width="14" style="18" bestFit="1" customWidth="1"/>
    <col min="5639" max="5639" width="11.33203125" style="18" bestFit="1" customWidth="1"/>
    <col min="5640" max="5658" width="8.88671875" style="18" customWidth="1"/>
    <col min="5659" max="5889" width="8.88671875" style="18"/>
    <col min="5890" max="5890" width="10" style="18" customWidth="1"/>
    <col min="5891" max="5891" width="64.33203125" style="18" customWidth="1"/>
    <col min="5892" max="5892" width="22.6640625" style="18" customWidth="1"/>
    <col min="5893" max="5893" width="8.88671875" style="18" customWidth="1"/>
    <col min="5894" max="5894" width="14" style="18" bestFit="1" customWidth="1"/>
    <col min="5895" max="5895" width="11.33203125" style="18" bestFit="1" customWidth="1"/>
    <col min="5896" max="5914" width="8.88671875" style="18" customWidth="1"/>
    <col min="5915" max="6145" width="8.88671875" style="18"/>
    <col min="6146" max="6146" width="10" style="18" customWidth="1"/>
    <col min="6147" max="6147" width="64.33203125" style="18" customWidth="1"/>
    <col min="6148" max="6148" width="22.6640625" style="18" customWidth="1"/>
    <col min="6149" max="6149" width="8.88671875" style="18" customWidth="1"/>
    <col min="6150" max="6150" width="14" style="18" bestFit="1" customWidth="1"/>
    <col min="6151" max="6151" width="11.33203125" style="18" bestFit="1" customWidth="1"/>
    <col min="6152" max="6170" width="8.88671875" style="18" customWidth="1"/>
    <col min="6171" max="6401" width="8.88671875" style="18"/>
    <col min="6402" max="6402" width="10" style="18" customWidth="1"/>
    <col min="6403" max="6403" width="64.33203125" style="18" customWidth="1"/>
    <col min="6404" max="6404" width="22.6640625" style="18" customWidth="1"/>
    <col min="6405" max="6405" width="8.88671875" style="18" customWidth="1"/>
    <col min="6406" max="6406" width="14" style="18" bestFit="1" customWidth="1"/>
    <col min="6407" max="6407" width="11.33203125" style="18" bestFit="1" customWidth="1"/>
    <col min="6408" max="6426" width="8.88671875" style="18" customWidth="1"/>
    <col min="6427" max="6657" width="8.88671875" style="18"/>
    <col min="6658" max="6658" width="10" style="18" customWidth="1"/>
    <col min="6659" max="6659" width="64.33203125" style="18" customWidth="1"/>
    <col min="6660" max="6660" width="22.6640625" style="18" customWidth="1"/>
    <col min="6661" max="6661" width="8.88671875" style="18" customWidth="1"/>
    <col min="6662" max="6662" width="14" style="18" bestFit="1" customWidth="1"/>
    <col min="6663" max="6663" width="11.33203125" style="18" bestFit="1" customWidth="1"/>
    <col min="6664" max="6682" width="8.88671875" style="18" customWidth="1"/>
    <col min="6683" max="6913" width="8.88671875" style="18"/>
    <col min="6914" max="6914" width="10" style="18" customWidth="1"/>
    <col min="6915" max="6915" width="64.33203125" style="18" customWidth="1"/>
    <col min="6916" max="6916" width="22.6640625" style="18" customWidth="1"/>
    <col min="6917" max="6917" width="8.88671875" style="18" customWidth="1"/>
    <col min="6918" max="6918" width="14" style="18" bestFit="1" customWidth="1"/>
    <col min="6919" max="6919" width="11.33203125" style="18" bestFit="1" customWidth="1"/>
    <col min="6920" max="6938" width="8.88671875" style="18" customWidth="1"/>
    <col min="6939" max="7169" width="8.88671875" style="18"/>
    <col min="7170" max="7170" width="10" style="18" customWidth="1"/>
    <col min="7171" max="7171" width="64.33203125" style="18" customWidth="1"/>
    <col min="7172" max="7172" width="22.6640625" style="18" customWidth="1"/>
    <col min="7173" max="7173" width="8.88671875" style="18" customWidth="1"/>
    <col min="7174" max="7174" width="14" style="18" bestFit="1" customWidth="1"/>
    <col min="7175" max="7175" width="11.33203125" style="18" bestFit="1" customWidth="1"/>
    <col min="7176" max="7194" width="8.88671875" style="18" customWidth="1"/>
    <col min="7195" max="7425" width="8.88671875" style="18"/>
    <col min="7426" max="7426" width="10" style="18" customWidth="1"/>
    <col min="7427" max="7427" width="64.33203125" style="18" customWidth="1"/>
    <col min="7428" max="7428" width="22.6640625" style="18" customWidth="1"/>
    <col min="7429" max="7429" width="8.88671875" style="18" customWidth="1"/>
    <col min="7430" max="7430" width="14" style="18" bestFit="1" customWidth="1"/>
    <col min="7431" max="7431" width="11.33203125" style="18" bestFit="1" customWidth="1"/>
    <col min="7432" max="7450" width="8.88671875" style="18" customWidth="1"/>
    <col min="7451" max="7681" width="8.88671875" style="18"/>
    <col min="7682" max="7682" width="10" style="18" customWidth="1"/>
    <col min="7683" max="7683" width="64.33203125" style="18" customWidth="1"/>
    <col min="7684" max="7684" width="22.6640625" style="18" customWidth="1"/>
    <col min="7685" max="7685" width="8.88671875" style="18" customWidth="1"/>
    <col min="7686" max="7686" width="14" style="18" bestFit="1" customWidth="1"/>
    <col min="7687" max="7687" width="11.33203125" style="18" bestFit="1" customWidth="1"/>
    <col min="7688" max="7706" width="8.88671875" style="18" customWidth="1"/>
    <col min="7707" max="7937" width="8.88671875" style="18"/>
    <col min="7938" max="7938" width="10" style="18" customWidth="1"/>
    <col min="7939" max="7939" width="64.33203125" style="18" customWidth="1"/>
    <col min="7940" max="7940" width="22.6640625" style="18" customWidth="1"/>
    <col min="7941" max="7941" width="8.88671875" style="18" customWidth="1"/>
    <col min="7942" max="7942" width="14" style="18" bestFit="1" customWidth="1"/>
    <col min="7943" max="7943" width="11.33203125" style="18" bestFit="1" customWidth="1"/>
    <col min="7944" max="7962" width="8.88671875" style="18" customWidth="1"/>
    <col min="7963" max="8193" width="8.88671875" style="18"/>
    <col min="8194" max="8194" width="10" style="18" customWidth="1"/>
    <col min="8195" max="8195" width="64.33203125" style="18" customWidth="1"/>
    <col min="8196" max="8196" width="22.6640625" style="18" customWidth="1"/>
    <col min="8197" max="8197" width="8.88671875" style="18" customWidth="1"/>
    <col min="8198" max="8198" width="14" style="18" bestFit="1" customWidth="1"/>
    <col min="8199" max="8199" width="11.33203125" style="18" bestFit="1" customWidth="1"/>
    <col min="8200" max="8218" width="8.88671875" style="18" customWidth="1"/>
    <col min="8219" max="8449" width="8.88671875" style="18"/>
    <col min="8450" max="8450" width="10" style="18" customWidth="1"/>
    <col min="8451" max="8451" width="64.33203125" style="18" customWidth="1"/>
    <col min="8452" max="8452" width="22.6640625" style="18" customWidth="1"/>
    <col min="8453" max="8453" width="8.88671875" style="18" customWidth="1"/>
    <col min="8454" max="8454" width="14" style="18" bestFit="1" customWidth="1"/>
    <col min="8455" max="8455" width="11.33203125" style="18" bestFit="1" customWidth="1"/>
    <col min="8456" max="8474" width="8.88671875" style="18" customWidth="1"/>
    <col min="8475" max="8705" width="8.88671875" style="18"/>
    <col min="8706" max="8706" width="10" style="18" customWidth="1"/>
    <col min="8707" max="8707" width="64.33203125" style="18" customWidth="1"/>
    <col min="8708" max="8708" width="22.6640625" style="18" customWidth="1"/>
    <col min="8709" max="8709" width="8.88671875" style="18" customWidth="1"/>
    <col min="8710" max="8710" width="14" style="18" bestFit="1" customWidth="1"/>
    <col min="8711" max="8711" width="11.33203125" style="18" bestFit="1" customWidth="1"/>
    <col min="8712" max="8730" width="8.88671875" style="18" customWidth="1"/>
    <col min="8731" max="8961" width="8.88671875" style="18"/>
    <col min="8962" max="8962" width="10" style="18" customWidth="1"/>
    <col min="8963" max="8963" width="64.33203125" style="18" customWidth="1"/>
    <col min="8964" max="8964" width="22.6640625" style="18" customWidth="1"/>
    <col min="8965" max="8965" width="8.88671875" style="18" customWidth="1"/>
    <col min="8966" max="8966" width="14" style="18" bestFit="1" customWidth="1"/>
    <col min="8967" max="8967" width="11.33203125" style="18" bestFit="1" customWidth="1"/>
    <col min="8968" max="8986" width="8.88671875" style="18" customWidth="1"/>
    <col min="8987" max="9217" width="8.88671875" style="18"/>
    <col min="9218" max="9218" width="10" style="18" customWidth="1"/>
    <col min="9219" max="9219" width="64.33203125" style="18" customWidth="1"/>
    <col min="9220" max="9220" width="22.6640625" style="18" customWidth="1"/>
    <col min="9221" max="9221" width="8.88671875" style="18" customWidth="1"/>
    <col min="9222" max="9222" width="14" style="18" bestFit="1" customWidth="1"/>
    <col min="9223" max="9223" width="11.33203125" style="18" bestFit="1" customWidth="1"/>
    <col min="9224" max="9242" width="8.88671875" style="18" customWidth="1"/>
    <col min="9243" max="9473" width="8.88671875" style="18"/>
    <col min="9474" max="9474" width="10" style="18" customWidth="1"/>
    <col min="9475" max="9475" width="64.33203125" style="18" customWidth="1"/>
    <col min="9476" max="9476" width="22.6640625" style="18" customWidth="1"/>
    <col min="9477" max="9477" width="8.88671875" style="18" customWidth="1"/>
    <col min="9478" max="9478" width="14" style="18" bestFit="1" customWidth="1"/>
    <col min="9479" max="9479" width="11.33203125" style="18" bestFit="1" customWidth="1"/>
    <col min="9480" max="9498" width="8.88671875" style="18" customWidth="1"/>
    <col min="9499" max="9729" width="8.88671875" style="18"/>
    <col min="9730" max="9730" width="10" style="18" customWidth="1"/>
    <col min="9731" max="9731" width="64.33203125" style="18" customWidth="1"/>
    <col min="9732" max="9732" width="22.6640625" style="18" customWidth="1"/>
    <col min="9733" max="9733" width="8.88671875" style="18" customWidth="1"/>
    <col min="9734" max="9734" width="14" style="18" bestFit="1" customWidth="1"/>
    <col min="9735" max="9735" width="11.33203125" style="18" bestFit="1" customWidth="1"/>
    <col min="9736" max="9754" width="8.88671875" style="18" customWidth="1"/>
    <col min="9755" max="9985" width="8.88671875" style="18"/>
    <col min="9986" max="9986" width="10" style="18" customWidth="1"/>
    <col min="9987" max="9987" width="64.33203125" style="18" customWidth="1"/>
    <col min="9988" max="9988" width="22.6640625" style="18" customWidth="1"/>
    <col min="9989" max="9989" width="8.88671875" style="18" customWidth="1"/>
    <col min="9990" max="9990" width="14" style="18" bestFit="1" customWidth="1"/>
    <col min="9991" max="9991" width="11.33203125" style="18" bestFit="1" customWidth="1"/>
    <col min="9992" max="10010" width="8.88671875" style="18" customWidth="1"/>
    <col min="10011" max="10241" width="8.88671875" style="18"/>
    <col min="10242" max="10242" width="10" style="18" customWidth="1"/>
    <col min="10243" max="10243" width="64.33203125" style="18" customWidth="1"/>
    <col min="10244" max="10244" width="22.6640625" style="18" customWidth="1"/>
    <col min="10245" max="10245" width="8.88671875" style="18" customWidth="1"/>
    <col min="10246" max="10246" width="14" style="18" bestFit="1" customWidth="1"/>
    <col min="10247" max="10247" width="11.33203125" style="18" bestFit="1" customWidth="1"/>
    <col min="10248" max="10266" width="8.88671875" style="18" customWidth="1"/>
    <col min="10267" max="10497" width="8.88671875" style="18"/>
    <col min="10498" max="10498" width="10" style="18" customWidth="1"/>
    <col min="10499" max="10499" width="64.33203125" style="18" customWidth="1"/>
    <col min="10500" max="10500" width="22.6640625" style="18" customWidth="1"/>
    <col min="10501" max="10501" width="8.88671875" style="18" customWidth="1"/>
    <col min="10502" max="10502" width="14" style="18" bestFit="1" customWidth="1"/>
    <col min="10503" max="10503" width="11.33203125" style="18" bestFit="1" customWidth="1"/>
    <col min="10504" max="10522" width="8.88671875" style="18" customWidth="1"/>
    <col min="10523" max="10753" width="8.88671875" style="18"/>
    <col min="10754" max="10754" width="10" style="18" customWidth="1"/>
    <col min="10755" max="10755" width="64.33203125" style="18" customWidth="1"/>
    <col min="10756" max="10756" width="22.6640625" style="18" customWidth="1"/>
    <col min="10757" max="10757" width="8.88671875" style="18" customWidth="1"/>
    <col min="10758" max="10758" width="14" style="18" bestFit="1" customWidth="1"/>
    <col min="10759" max="10759" width="11.33203125" style="18" bestFit="1" customWidth="1"/>
    <col min="10760" max="10778" width="8.88671875" style="18" customWidth="1"/>
    <col min="10779" max="11009" width="8.88671875" style="18"/>
    <col min="11010" max="11010" width="10" style="18" customWidth="1"/>
    <col min="11011" max="11011" width="64.33203125" style="18" customWidth="1"/>
    <col min="11012" max="11012" width="22.6640625" style="18" customWidth="1"/>
    <col min="11013" max="11013" width="8.88671875" style="18" customWidth="1"/>
    <col min="11014" max="11014" width="14" style="18" bestFit="1" customWidth="1"/>
    <col min="11015" max="11015" width="11.33203125" style="18" bestFit="1" customWidth="1"/>
    <col min="11016" max="11034" width="8.88671875" style="18" customWidth="1"/>
    <col min="11035" max="11265" width="8.88671875" style="18"/>
    <col min="11266" max="11266" width="10" style="18" customWidth="1"/>
    <col min="11267" max="11267" width="64.33203125" style="18" customWidth="1"/>
    <col min="11268" max="11268" width="22.6640625" style="18" customWidth="1"/>
    <col min="11269" max="11269" width="8.88671875" style="18" customWidth="1"/>
    <col min="11270" max="11270" width="14" style="18" bestFit="1" customWidth="1"/>
    <col min="11271" max="11271" width="11.33203125" style="18" bestFit="1" customWidth="1"/>
    <col min="11272" max="11290" width="8.88671875" style="18" customWidth="1"/>
    <col min="11291" max="11521" width="8.88671875" style="18"/>
    <col min="11522" max="11522" width="10" style="18" customWidth="1"/>
    <col min="11523" max="11523" width="64.33203125" style="18" customWidth="1"/>
    <col min="11524" max="11524" width="22.6640625" style="18" customWidth="1"/>
    <col min="11525" max="11525" width="8.88671875" style="18" customWidth="1"/>
    <col min="11526" max="11526" width="14" style="18" bestFit="1" customWidth="1"/>
    <col min="11527" max="11527" width="11.33203125" style="18" bestFit="1" customWidth="1"/>
    <col min="11528" max="11546" width="8.88671875" style="18" customWidth="1"/>
    <col min="11547" max="11777" width="8.88671875" style="18"/>
    <col min="11778" max="11778" width="10" style="18" customWidth="1"/>
    <col min="11779" max="11779" width="64.33203125" style="18" customWidth="1"/>
    <col min="11780" max="11780" width="22.6640625" style="18" customWidth="1"/>
    <col min="11781" max="11781" width="8.88671875" style="18" customWidth="1"/>
    <col min="11782" max="11782" width="14" style="18" bestFit="1" customWidth="1"/>
    <col min="11783" max="11783" width="11.33203125" style="18" bestFit="1" customWidth="1"/>
    <col min="11784" max="11802" width="8.88671875" style="18" customWidth="1"/>
    <col min="11803" max="12033" width="8.88671875" style="18"/>
    <col min="12034" max="12034" width="10" style="18" customWidth="1"/>
    <col min="12035" max="12035" width="64.33203125" style="18" customWidth="1"/>
    <col min="12036" max="12036" width="22.6640625" style="18" customWidth="1"/>
    <col min="12037" max="12037" width="8.88671875" style="18" customWidth="1"/>
    <col min="12038" max="12038" width="14" style="18" bestFit="1" customWidth="1"/>
    <col min="12039" max="12039" width="11.33203125" style="18" bestFit="1" customWidth="1"/>
    <col min="12040" max="12058" width="8.88671875" style="18" customWidth="1"/>
    <col min="12059" max="12289" width="8.88671875" style="18"/>
    <col min="12290" max="12290" width="10" style="18" customWidth="1"/>
    <col min="12291" max="12291" width="64.33203125" style="18" customWidth="1"/>
    <col min="12292" max="12292" width="22.6640625" style="18" customWidth="1"/>
    <col min="12293" max="12293" width="8.88671875" style="18" customWidth="1"/>
    <col min="12294" max="12294" width="14" style="18" bestFit="1" customWidth="1"/>
    <col min="12295" max="12295" width="11.33203125" style="18" bestFit="1" customWidth="1"/>
    <col min="12296" max="12314" width="8.88671875" style="18" customWidth="1"/>
    <col min="12315" max="12545" width="8.88671875" style="18"/>
    <col min="12546" max="12546" width="10" style="18" customWidth="1"/>
    <col min="12547" max="12547" width="64.33203125" style="18" customWidth="1"/>
    <col min="12548" max="12548" width="22.6640625" style="18" customWidth="1"/>
    <col min="12549" max="12549" width="8.88671875" style="18" customWidth="1"/>
    <col min="12550" max="12550" width="14" style="18" bestFit="1" customWidth="1"/>
    <col min="12551" max="12551" width="11.33203125" style="18" bestFit="1" customWidth="1"/>
    <col min="12552" max="12570" width="8.88671875" style="18" customWidth="1"/>
    <col min="12571" max="12801" width="8.88671875" style="18"/>
    <col min="12802" max="12802" width="10" style="18" customWidth="1"/>
    <col min="12803" max="12803" width="64.33203125" style="18" customWidth="1"/>
    <col min="12804" max="12804" width="22.6640625" style="18" customWidth="1"/>
    <col min="12805" max="12805" width="8.88671875" style="18" customWidth="1"/>
    <col min="12806" max="12806" width="14" style="18" bestFit="1" customWidth="1"/>
    <col min="12807" max="12807" width="11.33203125" style="18" bestFit="1" customWidth="1"/>
    <col min="12808" max="12826" width="8.88671875" style="18" customWidth="1"/>
    <col min="12827" max="13057" width="8.88671875" style="18"/>
    <col min="13058" max="13058" width="10" style="18" customWidth="1"/>
    <col min="13059" max="13059" width="64.33203125" style="18" customWidth="1"/>
    <col min="13060" max="13060" width="22.6640625" style="18" customWidth="1"/>
    <col min="13061" max="13061" width="8.88671875" style="18" customWidth="1"/>
    <col min="13062" max="13062" width="14" style="18" bestFit="1" customWidth="1"/>
    <col min="13063" max="13063" width="11.33203125" style="18" bestFit="1" customWidth="1"/>
    <col min="13064" max="13082" width="8.88671875" style="18" customWidth="1"/>
    <col min="13083" max="13313" width="8.88671875" style="18"/>
    <col min="13314" max="13314" width="10" style="18" customWidth="1"/>
    <col min="13315" max="13315" width="64.33203125" style="18" customWidth="1"/>
    <col min="13316" max="13316" width="22.6640625" style="18" customWidth="1"/>
    <col min="13317" max="13317" width="8.88671875" style="18" customWidth="1"/>
    <col min="13318" max="13318" width="14" style="18" bestFit="1" customWidth="1"/>
    <col min="13319" max="13319" width="11.33203125" style="18" bestFit="1" customWidth="1"/>
    <col min="13320" max="13338" width="8.88671875" style="18" customWidth="1"/>
    <col min="13339" max="13569" width="8.88671875" style="18"/>
    <col min="13570" max="13570" width="10" style="18" customWidth="1"/>
    <col min="13571" max="13571" width="64.33203125" style="18" customWidth="1"/>
    <col min="13572" max="13572" width="22.6640625" style="18" customWidth="1"/>
    <col min="13573" max="13573" width="8.88671875" style="18" customWidth="1"/>
    <col min="13574" max="13574" width="14" style="18" bestFit="1" customWidth="1"/>
    <col min="13575" max="13575" width="11.33203125" style="18" bestFit="1" customWidth="1"/>
    <col min="13576" max="13594" width="8.88671875" style="18" customWidth="1"/>
    <col min="13595" max="13825" width="8.88671875" style="18"/>
    <col min="13826" max="13826" width="10" style="18" customWidth="1"/>
    <col min="13827" max="13827" width="64.33203125" style="18" customWidth="1"/>
    <col min="13828" max="13828" width="22.6640625" style="18" customWidth="1"/>
    <col min="13829" max="13829" width="8.88671875" style="18" customWidth="1"/>
    <col min="13830" max="13830" width="14" style="18" bestFit="1" customWidth="1"/>
    <col min="13831" max="13831" width="11.33203125" style="18" bestFit="1" customWidth="1"/>
    <col min="13832" max="13850" width="8.88671875" style="18" customWidth="1"/>
    <col min="13851" max="14081" width="8.88671875" style="18"/>
    <col min="14082" max="14082" width="10" style="18" customWidth="1"/>
    <col min="14083" max="14083" width="64.33203125" style="18" customWidth="1"/>
    <col min="14084" max="14084" width="22.6640625" style="18" customWidth="1"/>
    <col min="14085" max="14085" width="8.88671875" style="18" customWidth="1"/>
    <col min="14086" max="14086" width="14" style="18" bestFit="1" customWidth="1"/>
    <col min="14087" max="14087" width="11.33203125" style="18" bestFit="1" customWidth="1"/>
    <col min="14088" max="14106" width="8.88671875" style="18" customWidth="1"/>
    <col min="14107" max="14337" width="8.88671875" style="18"/>
    <col min="14338" max="14338" width="10" style="18" customWidth="1"/>
    <col min="14339" max="14339" width="64.33203125" style="18" customWidth="1"/>
    <col min="14340" max="14340" width="22.6640625" style="18" customWidth="1"/>
    <col min="14341" max="14341" width="8.88671875" style="18" customWidth="1"/>
    <col min="14342" max="14342" width="14" style="18" bestFit="1" customWidth="1"/>
    <col min="14343" max="14343" width="11.33203125" style="18" bestFit="1" customWidth="1"/>
    <col min="14344" max="14362" width="8.88671875" style="18" customWidth="1"/>
    <col min="14363" max="14593" width="8.88671875" style="18"/>
    <col min="14594" max="14594" width="10" style="18" customWidth="1"/>
    <col min="14595" max="14595" width="64.33203125" style="18" customWidth="1"/>
    <col min="14596" max="14596" width="22.6640625" style="18" customWidth="1"/>
    <col min="14597" max="14597" width="8.88671875" style="18" customWidth="1"/>
    <col min="14598" max="14598" width="14" style="18" bestFit="1" customWidth="1"/>
    <col min="14599" max="14599" width="11.33203125" style="18" bestFit="1" customWidth="1"/>
    <col min="14600" max="14618" width="8.88671875" style="18" customWidth="1"/>
    <col min="14619" max="14849" width="8.88671875" style="18"/>
    <col min="14850" max="14850" width="10" style="18" customWidth="1"/>
    <col min="14851" max="14851" width="64.33203125" style="18" customWidth="1"/>
    <col min="14852" max="14852" width="22.6640625" style="18" customWidth="1"/>
    <col min="14853" max="14853" width="8.88671875" style="18" customWidth="1"/>
    <col min="14854" max="14854" width="14" style="18" bestFit="1" customWidth="1"/>
    <col min="14855" max="14855" width="11.33203125" style="18" bestFit="1" customWidth="1"/>
    <col min="14856" max="14874" width="8.88671875" style="18" customWidth="1"/>
    <col min="14875" max="15105" width="8.88671875" style="18"/>
    <col min="15106" max="15106" width="10" style="18" customWidth="1"/>
    <col min="15107" max="15107" width="64.33203125" style="18" customWidth="1"/>
    <col min="15108" max="15108" width="22.6640625" style="18" customWidth="1"/>
    <col min="15109" max="15109" width="8.88671875" style="18" customWidth="1"/>
    <col min="15110" max="15110" width="14" style="18" bestFit="1" customWidth="1"/>
    <col min="15111" max="15111" width="11.33203125" style="18" bestFit="1" customWidth="1"/>
    <col min="15112" max="15130" width="8.88671875" style="18" customWidth="1"/>
    <col min="15131" max="15361" width="8.88671875" style="18"/>
    <col min="15362" max="15362" width="10" style="18" customWidth="1"/>
    <col min="15363" max="15363" width="64.33203125" style="18" customWidth="1"/>
    <col min="15364" max="15364" width="22.6640625" style="18" customWidth="1"/>
    <col min="15365" max="15365" width="8.88671875" style="18" customWidth="1"/>
    <col min="15366" max="15366" width="14" style="18" bestFit="1" customWidth="1"/>
    <col min="15367" max="15367" width="11.33203125" style="18" bestFit="1" customWidth="1"/>
    <col min="15368" max="15386" width="8.88671875" style="18" customWidth="1"/>
    <col min="15387" max="15617" width="8.88671875" style="18"/>
    <col min="15618" max="15618" width="10" style="18" customWidth="1"/>
    <col min="15619" max="15619" width="64.33203125" style="18" customWidth="1"/>
    <col min="15620" max="15620" width="22.6640625" style="18" customWidth="1"/>
    <col min="15621" max="15621" width="8.88671875" style="18" customWidth="1"/>
    <col min="15622" max="15622" width="14" style="18" bestFit="1" customWidth="1"/>
    <col min="15623" max="15623" width="11.33203125" style="18" bestFit="1" customWidth="1"/>
    <col min="15624" max="15642" width="8.88671875" style="18" customWidth="1"/>
    <col min="15643" max="15873" width="8.88671875" style="18"/>
    <col min="15874" max="15874" width="10" style="18" customWidth="1"/>
    <col min="15875" max="15875" width="64.33203125" style="18" customWidth="1"/>
    <col min="15876" max="15876" width="22.6640625" style="18" customWidth="1"/>
    <col min="15877" max="15877" width="8.88671875" style="18" customWidth="1"/>
    <col min="15878" max="15878" width="14" style="18" bestFit="1" customWidth="1"/>
    <col min="15879" max="15879" width="11.33203125" style="18" bestFit="1" customWidth="1"/>
    <col min="15880" max="15898" width="8.88671875" style="18" customWidth="1"/>
    <col min="15899" max="16129" width="8.88671875" style="18"/>
    <col min="16130" max="16130" width="10" style="18" customWidth="1"/>
    <col min="16131" max="16131" width="64.33203125" style="18" customWidth="1"/>
    <col min="16132" max="16132" width="22.6640625" style="18" customWidth="1"/>
    <col min="16133" max="16133" width="8.88671875" style="18" customWidth="1"/>
    <col min="16134" max="16134" width="14" style="18" bestFit="1" customWidth="1"/>
    <col min="16135" max="16135" width="11.33203125" style="18" bestFit="1" customWidth="1"/>
    <col min="16136" max="16154" width="8.88671875" style="18" customWidth="1"/>
    <col min="16155" max="16384" width="8.88671875" style="18"/>
  </cols>
  <sheetData>
    <row r="1" spans="1:26" ht="15" customHeight="1">
      <c r="A1" s="220" t="s">
        <v>150</v>
      </c>
      <c r="B1" s="220"/>
      <c r="C1" s="220"/>
      <c r="D1" s="220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s="137" customFormat="1" ht="15" customHeight="1">
      <c r="A2" s="158" t="s">
        <v>242</v>
      </c>
      <c r="B2" s="38"/>
      <c r="C2" s="208" t="s">
        <v>247</v>
      </c>
      <c r="D2" s="208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</row>
    <row r="3" spans="1:26" ht="15" customHeight="1">
      <c r="A3" s="221" t="s">
        <v>60</v>
      </c>
      <c r="B3" s="221"/>
      <c r="C3" s="134"/>
      <c r="D3" s="162" t="s">
        <v>61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30" customHeight="1">
      <c r="A4" s="40" t="s">
        <v>62</v>
      </c>
      <c r="B4" s="40" t="s">
        <v>63</v>
      </c>
      <c r="C4" s="149" t="s">
        <v>240</v>
      </c>
      <c r="D4" s="149" t="s">
        <v>247</v>
      </c>
      <c r="E4" s="117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5" customHeight="1">
      <c r="A5" s="9">
        <v>1</v>
      </c>
      <c r="B5" s="41" t="s">
        <v>151</v>
      </c>
      <c r="C5" s="118"/>
      <c r="D5" s="119"/>
      <c r="E5" s="117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5" customHeight="1">
      <c r="A6" s="21">
        <v>1.1000000000000001</v>
      </c>
      <c r="B6" s="41" t="s">
        <v>152</v>
      </c>
      <c r="C6" s="183">
        <f>SUM(C7:C12)</f>
        <v>140000</v>
      </c>
      <c r="D6" s="183">
        <f>SUM(D7:D12)</f>
        <v>217851.05</v>
      </c>
      <c r="E6" s="117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15" customHeight="1">
      <c r="A7" s="217"/>
      <c r="B7" s="24" t="s">
        <v>153</v>
      </c>
      <c r="C7" s="182"/>
      <c r="D7" s="182">
        <v>209082.68</v>
      </c>
      <c r="E7" s="117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15" customHeight="1">
      <c r="A8" s="218"/>
      <c r="B8" s="24" t="s">
        <v>154</v>
      </c>
      <c r="C8" s="184"/>
      <c r="D8" s="182"/>
      <c r="E8" s="117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5" customHeight="1">
      <c r="A9" s="218"/>
      <c r="B9" s="24" t="s">
        <v>155</v>
      </c>
      <c r="C9" s="184"/>
      <c r="D9" s="182"/>
      <c r="E9" s="117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15" customHeight="1">
      <c r="A10" s="218"/>
      <c r="B10" s="42" t="s">
        <v>156</v>
      </c>
      <c r="C10" s="185"/>
      <c r="D10" s="182"/>
      <c r="E10" s="117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15" customHeight="1">
      <c r="A11" s="218"/>
      <c r="B11" s="42" t="s">
        <v>157</v>
      </c>
      <c r="C11" s="185"/>
      <c r="D11" s="182"/>
      <c r="E11" s="117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15" customHeight="1">
      <c r="A12" s="219"/>
      <c r="B12" s="24" t="s">
        <v>158</v>
      </c>
      <c r="C12" s="182">
        <v>140000</v>
      </c>
      <c r="D12" s="182">
        <v>8768.3700000000008</v>
      </c>
      <c r="E12" s="117"/>
      <c r="F12" s="120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5" customHeight="1">
      <c r="A13" s="21">
        <v>1.2</v>
      </c>
      <c r="B13" s="41" t="s">
        <v>159</v>
      </c>
      <c r="C13" s="183">
        <f>SUM(C14:C22)</f>
        <v>30326124.199999999</v>
      </c>
      <c r="D13" s="183">
        <f>SUM(D14:D22)</f>
        <v>4401951.09</v>
      </c>
      <c r="E13" s="117"/>
      <c r="F13" s="120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5" customHeight="1">
      <c r="A14" s="217"/>
      <c r="B14" s="24" t="s">
        <v>160</v>
      </c>
      <c r="C14" s="182">
        <v>957960</v>
      </c>
      <c r="D14" s="182">
        <v>957960</v>
      </c>
      <c r="E14" s="117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15" customHeight="1">
      <c r="A15" s="218"/>
      <c r="B15" s="24" t="s">
        <v>161</v>
      </c>
      <c r="C15" s="182">
        <v>279600</v>
      </c>
      <c r="D15" s="182">
        <v>186400</v>
      </c>
      <c r="E15" s="121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15" customHeight="1">
      <c r="A16" s="218"/>
      <c r="B16" s="24" t="s">
        <v>162</v>
      </c>
      <c r="C16" s="182"/>
      <c r="D16" s="182"/>
      <c r="E16" s="121"/>
      <c r="F16" s="32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15" customHeight="1">
      <c r="A17" s="218"/>
      <c r="B17" s="24" t="s">
        <v>163</v>
      </c>
      <c r="C17" s="182"/>
      <c r="D17" s="182"/>
      <c r="E17" s="121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15" customHeight="1">
      <c r="A18" s="218"/>
      <c r="B18" s="90" t="s">
        <v>164</v>
      </c>
      <c r="C18" s="182"/>
      <c r="D18" s="182"/>
      <c r="E18" s="121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15" customHeight="1">
      <c r="A19" s="218"/>
      <c r="B19" s="90" t="s">
        <v>165</v>
      </c>
      <c r="C19" s="182"/>
      <c r="D19" s="182"/>
      <c r="E19" s="121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15" customHeight="1">
      <c r="A20" s="218"/>
      <c r="B20" s="24" t="s">
        <v>166</v>
      </c>
      <c r="C20" s="182">
        <v>106440</v>
      </c>
      <c r="D20" s="182">
        <v>70960</v>
      </c>
      <c r="E20" s="121"/>
      <c r="F20" s="32"/>
      <c r="G20" s="120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15" customHeight="1">
      <c r="A21" s="218"/>
      <c r="B21" s="24" t="s">
        <v>167</v>
      </c>
      <c r="C21" s="182"/>
      <c r="D21" s="182"/>
      <c r="E21" s="121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15" customHeight="1">
      <c r="A22" s="219"/>
      <c r="B22" s="24" t="s">
        <v>168</v>
      </c>
      <c r="C22" s="182">
        <v>28982124.199999999</v>
      </c>
      <c r="D22" s="182">
        <v>3186631.09</v>
      </c>
      <c r="E22" s="122"/>
      <c r="F22" s="32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15" customHeight="1">
      <c r="A23" s="9">
        <v>1.3</v>
      </c>
      <c r="B23" s="41" t="s">
        <v>169</v>
      </c>
      <c r="C23" s="183">
        <f>C6-C13</f>
        <v>-30186124.199999999</v>
      </c>
      <c r="D23" s="183">
        <f>D6-D13</f>
        <v>-4184100.04</v>
      </c>
      <c r="E23" s="121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13.2">
      <c r="A24" s="9">
        <v>2</v>
      </c>
      <c r="B24" s="41" t="s">
        <v>170</v>
      </c>
      <c r="C24" s="118"/>
      <c r="D24" s="183"/>
      <c r="E24" s="117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13.2">
      <c r="A25" s="21">
        <v>2.1</v>
      </c>
      <c r="B25" s="41" t="s">
        <v>152</v>
      </c>
      <c r="C25" s="183">
        <f>SUM(C26:C33)</f>
        <v>28388956.5</v>
      </c>
      <c r="D25" s="183">
        <f>SUM(D26:D33)</f>
        <v>30874090.59</v>
      </c>
      <c r="E25" s="117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13.2">
      <c r="A26" s="217"/>
      <c r="B26" s="42" t="s">
        <v>171</v>
      </c>
      <c r="C26" s="185"/>
      <c r="D26" s="182"/>
      <c r="E26" s="117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13.2">
      <c r="A27" s="218"/>
      <c r="B27" s="42" t="s">
        <v>172</v>
      </c>
      <c r="C27" s="185"/>
      <c r="D27" s="183"/>
      <c r="E27" s="117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13.2">
      <c r="A28" s="218"/>
      <c r="B28" s="42" t="s">
        <v>173</v>
      </c>
      <c r="C28" s="185">
        <v>27907488.77</v>
      </c>
      <c r="D28" s="182">
        <v>30333930.329999998</v>
      </c>
      <c r="E28" s="117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13.2">
      <c r="A29" s="218"/>
      <c r="B29" s="42" t="s">
        <v>174</v>
      </c>
      <c r="C29" s="185"/>
      <c r="D29" s="183"/>
      <c r="E29" s="117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13.2">
      <c r="A30" s="218"/>
      <c r="B30" s="90" t="s">
        <v>175</v>
      </c>
      <c r="C30" s="22"/>
      <c r="D30" s="182"/>
      <c r="E30" s="117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ht="13.2">
      <c r="A31" s="218"/>
      <c r="B31" s="42" t="s">
        <v>176</v>
      </c>
      <c r="C31" s="182"/>
      <c r="D31" s="182"/>
      <c r="E31" s="117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ht="13.2">
      <c r="A32" s="218"/>
      <c r="B32" s="42" t="s">
        <v>177</v>
      </c>
      <c r="C32" s="185">
        <v>481467.73</v>
      </c>
      <c r="D32" s="182">
        <v>491130.69</v>
      </c>
      <c r="E32" s="125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ht="13.2">
      <c r="A33" s="219"/>
      <c r="B33" s="42" t="s">
        <v>158</v>
      </c>
      <c r="C33" s="118"/>
      <c r="D33" s="182">
        <v>49029.57</v>
      </c>
      <c r="E33" s="125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ht="13.2">
      <c r="A34" s="21">
        <v>2.2000000000000002</v>
      </c>
      <c r="B34" s="41" t="s">
        <v>159</v>
      </c>
      <c r="C34" s="183">
        <f>SUM(C35:C40)</f>
        <v>55254877.189999998</v>
      </c>
      <c r="D34" s="183">
        <f>SUM(D35:D40)</f>
        <v>0</v>
      </c>
      <c r="E34" s="117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13.2">
      <c r="A35" s="214"/>
      <c r="B35" s="42" t="s">
        <v>178</v>
      </c>
      <c r="C35" s="182"/>
      <c r="D35" s="182"/>
      <c r="E35" s="117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ht="13.2">
      <c r="A36" s="215"/>
      <c r="B36" s="42" t="s">
        <v>179</v>
      </c>
      <c r="C36" s="185"/>
      <c r="D36" s="183"/>
      <c r="E36" s="117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ht="13.2">
      <c r="A37" s="215"/>
      <c r="B37" s="42" t="s">
        <v>180</v>
      </c>
      <c r="C37" s="185">
        <v>55254877.189999998</v>
      </c>
      <c r="D37" s="182">
        <v>0</v>
      </c>
      <c r="E37" s="117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13.2">
      <c r="A38" s="215"/>
      <c r="B38" s="42" t="s">
        <v>181</v>
      </c>
      <c r="C38" s="182"/>
      <c r="D38" s="182"/>
      <c r="E38" s="117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ht="13.2">
      <c r="A39" s="215"/>
      <c r="B39" s="42" t="s">
        <v>182</v>
      </c>
      <c r="C39" s="185"/>
      <c r="D39" s="182">
        <v>0</v>
      </c>
      <c r="E39" s="117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ht="13.5" customHeight="1">
      <c r="A40" s="216"/>
      <c r="B40" s="41"/>
      <c r="C40" s="118"/>
      <c r="D40" s="183"/>
      <c r="E40" s="117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ht="26.4" customHeight="1">
      <c r="A41" s="112">
        <v>2.2999999999999998</v>
      </c>
      <c r="B41" s="123" t="s">
        <v>208</v>
      </c>
      <c r="C41" s="183">
        <f>C25-C34</f>
        <v>-26865920.689999998</v>
      </c>
      <c r="D41" s="183">
        <f>+D25-D34</f>
        <v>30874090.59</v>
      </c>
      <c r="E41" s="117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ht="15" customHeight="1">
      <c r="A42" s="9">
        <v>3</v>
      </c>
      <c r="B42" s="41" t="s">
        <v>183</v>
      </c>
      <c r="C42" s="118"/>
      <c r="D42" s="182"/>
      <c r="E42" s="117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ht="15" customHeight="1">
      <c r="A43" s="21">
        <v>3.1</v>
      </c>
      <c r="B43" s="41" t="s">
        <v>152</v>
      </c>
      <c r="C43" s="183">
        <f>SUM(C44:C47)</f>
        <v>55999719.060000002</v>
      </c>
      <c r="D43" s="183">
        <f>SUM(D44:D47)</f>
        <v>0</v>
      </c>
      <c r="E43" s="117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ht="15" customHeight="1">
      <c r="A44" s="217"/>
      <c r="B44" s="24" t="s">
        <v>184</v>
      </c>
      <c r="C44" s="182"/>
      <c r="D44" s="182"/>
      <c r="E44" s="117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15" customHeight="1">
      <c r="A45" s="218"/>
      <c r="B45" s="24" t="s">
        <v>185</v>
      </c>
      <c r="C45" s="182">
        <v>55999719.060000002</v>
      </c>
      <c r="D45" s="182">
        <v>0</v>
      </c>
      <c r="E45" s="117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ht="15" customHeight="1">
      <c r="A46" s="218"/>
      <c r="B46" s="24" t="s">
        <v>186</v>
      </c>
      <c r="C46" s="184"/>
      <c r="D46" s="182"/>
      <c r="E46" s="117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ht="17.25" customHeight="1">
      <c r="A47" s="219"/>
      <c r="B47" s="24"/>
      <c r="C47" s="182"/>
      <c r="D47" s="182"/>
      <c r="E47" s="117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ht="15" customHeight="1">
      <c r="A48" s="21">
        <v>3.2</v>
      </c>
      <c r="B48" s="41" t="s">
        <v>187</v>
      </c>
      <c r="C48" s="183">
        <f>SUM(C49:C53)</f>
        <v>0</v>
      </c>
      <c r="D48" s="183">
        <f>SUM(D49:D53)</f>
        <v>29087823.57</v>
      </c>
      <c r="E48" s="117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ht="15" customHeight="1">
      <c r="A49" s="217"/>
      <c r="B49" s="24" t="s">
        <v>188</v>
      </c>
      <c r="C49" s="182"/>
      <c r="D49" s="182"/>
      <c r="E49" s="117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ht="15" customHeight="1">
      <c r="A50" s="218"/>
      <c r="B50" s="24" t="s">
        <v>189</v>
      </c>
      <c r="C50" s="184"/>
      <c r="D50" s="182"/>
      <c r="E50" s="117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ht="15" customHeight="1">
      <c r="A51" s="218"/>
      <c r="B51" s="24" t="s">
        <v>190</v>
      </c>
      <c r="C51" s="184"/>
      <c r="D51" s="182">
        <v>29087823.57</v>
      </c>
      <c r="E51" s="117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ht="15" customHeight="1">
      <c r="A52" s="218"/>
      <c r="B52" s="24" t="s">
        <v>191</v>
      </c>
      <c r="C52" s="184"/>
      <c r="D52" s="182"/>
      <c r="E52" s="117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ht="15" customHeight="1">
      <c r="A53" s="219"/>
      <c r="B53" s="24"/>
      <c r="C53" s="182"/>
      <c r="D53" s="182"/>
      <c r="E53" s="117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ht="13.5" customHeight="1">
      <c r="A54" s="21">
        <v>3.3</v>
      </c>
      <c r="B54" s="124" t="s">
        <v>192</v>
      </c>
      <c r="C54" s="183">
        <f>C43-C48</f>
        <v>55999719.060000002</v>
      </c>
      <c r="D54" s="183">
        <f>+D43-D48</f>
        <v>-29087823.57</v>
      </c>
      <c r="E54" s="117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ht="13.5" customHeight="1">
      <c r="A55" s="21"/>
      <c r="B55" s="153" t="s">
        <v>234</v>
      </c>
      <c r="C55" s="182">
        <v>-54529.98</v>
      </c>
      <c r="D55" s="182">
        <v>2404.64</v>
      </c>
      <c r="E55" s="117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ht="15" customHeight="1">
      <c r="A56" s="21">
        <v>4</v>
      </c>
      <c r="B56" s="42" t="s">
        <v>193</v>
      </c>
      <c r="C56" s="182">
        <f>C23+C41+C54+C55</f>
        <v>-1106855.8099999982</v>
      </c>
      <c r="D56" s="182">
        <f>D23+D41+D54+D55</f>
        <v>-2395428.3799999994</v>
      </c>
      <c r="E56" s="117"/>
      <c r="F56" s="32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ht="15" customHeight="1">
      <c r="A57" s="21">
        <v>5</v>
      </c>
      <c r="B57" s="154" t="s">
        <v>194</v>
      </c>
      <c r="C57" s="182">
        <v>4454575.93</v>
      </c>
      <c r="D57" s="182">
        <f>+C58</f>
        <v>3347720.1200000015</v>
      </c>
      <c r="E57" s="117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ht="15" customHeight="1">
      <c r="A58" s="9">
        <v>6</v>
      </c>
      <c r="B58" s="41" t="s">
        <v>195</v>
      </c>
      <c r="C58" s="183">
        <f>+C56+C57</f>
        <v>3347720.1200000015</v>
      </c>
      <c r="D58" s="183">
        <f>+D56+D57</f>
        <v>952291.74000000209</v>
      </c>
      <c r="E58" s="125"/>
      <c r="F58" s="32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ht="15" customHeight="1">
      <c r="A59" s="126"/>
      <c r="B59" s="39"/>
      <c r="C59" s="116"/>
      <c r="D59" s="116"/>
      <c r="E59" s="16"/>
      <c r="F59" s="32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ht="15" customHeight="1">
      <c r="A60" s="127"/>
      <c r="B60" s="164" t="s">
        <v>203</v>
      </c>
      <c r="C60" s="2" t="str">
        <f>+'Balans '!C75</f>
        <v>Ү.Гончигболд</v>
      </c>
      <c r="D60" s="25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ht="17.25" customHeight="1">
      <c r="A61" s="127"/>
      <c r="B61" s="2"/>
      <c r="C61" s="2"/>
      <c r="D61" s="25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ht="13.2">
      <c r="B62" s="163" t="s">
        <v>238</v>
      </c>
      <c r="C62" s="93" t="str">
        <f>+'Balans '!C77</f>
        <v>С.Дэлгэрмаа</v>
      </c>
    </row>
    <row r="63" spans="1:26" ht="13.2">
      <c r="A63" s="129"/>
    </row>
  </sheetData>
  <mergeCells count="9">
    <mergeCell ref="A35:A40"/>
    <mergeCell ref="A44:A47"/>
    <mergeCell ref="A49:A53"/>
    <mergeCell ref="A1:D1"/>
    <mergeCell ref="A3:B3"/>
    <mergeCell ref="A7:A12"/>
    <mergeCell ref="A14:A22"/>
    <mergeCell ref="A26:A33"/>
    <mergeCell ref="C2:D2"/>
  </mergeCells>
  <pageMargins left="0.92" right="0.16" top="0.69" bottom="0.25" header="0.2" footer="0.17"/>
  <pageSetup paperSize="9" scale="84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Nuur 1</vt:lpstr>
      <vt:lpstr>Nuur 2</vt:lpstr>
      <vt:lpstr>Balans </vt:lpstr>
      <vt:lpstr>Orlogo</vt:lpstr>
      <vt:lpstr>Umch</vt:lpstr>
      <vt:lpstr>Mungu</vt:lpstr>
      <vt:lpstr>'Balans '!Print_Area</vt:lpstr>
      <vt:lpstr>Orlogo!Print_Area</vt:lpstr>
    </vt:vector>
  </TitlesOfParts>
  <Company>Online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Delgermaa Sangi-ochir [INVEST]</cp:lastModifiedBy>
  <cp:lastPrinted>2026-04-20T04:02:45Z</cp:lastPrinted>
  <dcterms:created xsi:type="dcterms:W3CDTF">2003-06-12T05:20:00Z</dcterms:created>
  <dcterms:modified xsi:type="dcterms:W3CDTF">2026-10-09T08:35:17Z</dcterms:modified>
</cp:coreProperties>
</file>